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0400" windowHeight="14900"/>
  </bookViews>
  <sheets>
    <sheet name="Main" sheetId="2" r:id="rId1"/>
    <sheet name="Data" sheetId="1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1" l="1"/>
  <c r="L43" i="1"/>
  <c r="C4" i="1"/>
  <c r="D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45" i="1"/>
  <c r="K43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45" i="1"/>
  <c r="J46" i="1"/>
  <c r="J47" i="1"/>
  <c r="J48" i="1"/>
  <c r="J49" i="1"/>
  <c r="J50" i="1"/>
  <c r="J51" i="1"/>
  <c r="J52" i="1"/>
  <c r="J53" i="1"/>
  <c r="J54" i="1"/>
  <c r="J55" i="1"/>
  <c r="K41" i="1"/>
  <c r="K40" i="1"/>
  <c r="L46" i="1"/>
  <c r="P46" i="1"/>
  <c r="L47" i="1"/>
  <c r="P47" i="1"/>
  <c r="L48" i="1"/>
  <c r="P48" i="1"/>
  <c r="L49" i="1"/>
  <c r="P49" i="1"/>
  <c r="L50" i="1"/>
  <c r="P50" i="1"/>
  <c r="L51" i="1"/>
  <c r="P51" i="1"/>
  <c r="L52" i="1"/>
  <c r="P52" i="1"/>
  <c r="L53" i="1"/>
  <c r="P53" i="1"/>
  <c r="L54" i="1"/>
  <c r="P54" i="1"/>
  <c r="L55" i="1"/>
  <c r="P55" i="1"/>
  <c r="L56" i="1"/>
  <c r="P56" i="1"/>
  <c r="L57" i="1"/>
  <c r="P57" i="1"/>
  <c r="L58" i="1"/>
  <c r="P58" i="1"/>
  <c r="L59" i="1"/>
  <c r="P59" i="1"/>
  <c r="L60" i="1"/>
  <c r="P60" i="1"/>
  <c r="L61" i="1"/>
  <c r="P61" i="1"/>
  <c r="L62" i="1"/>
  <c r="P62" i="1"/>
  <c r="L63" i="1"/>
  <c r="P63" i="1"/>
  <c r="L64" i="1"/>
  <c r="P64" i="1"/>
  <c r="L65" i="1"/>
  <c r="P65" i="1"/>
  <c r="L66" i="1"/>
  <c r="P66" i="1"/>
  <c r="L67" i="1"/>
  <c r="P67" i="1"/>
  <c r="L68" i="1"/>
  <c r="P68" i="1"/>
  <c r="L69" i="1"/>
  <c r="P69" i="1"/>
  <c r="L70" i="1"/>
  <c r="P70" i="1"/>
  <c r="L71" i="1"/>
  <c r="P71" i="1"/>
  <c r="L72" i="1"/>
  <c r="P72" i="1"/>
  <c r="L73" i="1"/>
  <c r="P73" i="1"/>
  <c r="L74" i="1"/>
  <c r="P74" i="1"/>
  <c r="L75" i="1"/>
  <c r="P75" i="1"/>
  <c r="L76" i="1"/>
  <c r="P76" i="1"/>
  <c r="L77" i="1"/>
  <c r="P77" i="1"/>
  <c r="L78" i="1"/>
  <c r="P78" i="1"/>
  <c r="L79" i="1"/>
  <c r="P79" i="1"/>
  <c r="L80" i="1"/>
  <c r="P80" i="1"/>
  <c r="P45" i="1"/>
  <c r="P6" i="1"/>
  <c r="P8" i="1"/>
  <c r="P11" i="1"/>
  <c r="P13" i="1"/>
  <c r="P16" i="1"/>
  <c r="P18" i="1"/>
  <c r="O6" i="1"/>
  <c r="O8" i="1"/>
  <c r="O9" i="1"/>
  <c r="O11" i="1"/>
  <c r="O10" i="1"/>
  <c r="O13" i="1"/>
  <c r="O14" i="1"/>
  <c r="O16" i="1"/>
  <c r="O15" i="1"/>
  <c r="O18" i="1"/>
  <c r="O19" i="1"/>
  <c r="O5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J56" i="1"/>
  <c r="J57" i="1"/>
  <c r="J58" i="1"/>
  <c r="J59" i="1"/>
  <c r="J60" i="1"/>
  <c r="J61" i="1"/>
  <c r="J62" i="1"/>
  <c r="J63" i="1"/>
  <c r="J64" i="1"/>
  <c r="J65" i="1"/>
  <c r="J66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B41" i="1"/>
  <c r="K18" i="1"/>
  <c r="K19" i="1"/>
  <c r="L18" i="1"/>
  <c r="M18" i="1"/>
  <c r="M19" i="1"/>
  <c r="N18" i="1"/>
  <c r="Q18" i="1"/>
  <c r="Q19" i="1"/>
  <c r="R18" i="1"/>
  <c r="S18" i="1"/>
  <c r="S19" i="1"/>
  <c r="T18" i="1"/>
  <c r="U18" i="1"/>
  <c r="U19" i="1"/>
  <c r="V18" i="1"/>
  <c r="C46" i="1"/>
  <c r="K6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O6" i="1"/>
  <c r="D46" i="1"/>
  <c r="E46" i="1"/>
  <c r="C47" i="1"/>
  <c r="D47" i="1"/>
  <c r="E47" i="1"/>
  <c r="C48" i="1"/>
  <c r="K8" i="1"/>
  <c r="AO8" i="1"/>
  <c r="D48" i="1"/>
  <c r="E48" i="1"/>
  <c r="C49" i="1"/>
  <c r="K9" i="1"/>
  <c r="AO9" i="1"/>
  <c r="D49" i="1"/>
  <c r="E49" i="1"/>
  <c r="C50" i="1"/>
  <c r="K11" i="1"/>
  <c r="K10" i="1"/>
  <c r="AO11" i="1"/>
  <c r="AO10" i="1"/>
  <c r="D50" i="1"/>
  <c r="E50" i="1"/>
  <c r="C51" i="1"/>
  <c r="D51" i="1"/>
  <c r="E51" i="1"/>
  <c r="C52" i="1"/>
  <c r="D52" i="1"/>
  <c r="E52" i="1"/>
  <c r="C53" i="1"/>
  <c r="K13" i="1"/>
  <c r="AO13" i="1"/>
  <c r="D53" i="1"/>
  <c r="E53" i="1"/>
  <c r="C54" i="1"/>
  <c r="K14" i="1"/>
  <c r="AO14" i="1"/>
  <c r="D54" i="1"/>
  <c r="E54" i="1"/>
  <c r="C55" i="1"/>
  <c r="K16" i="1"/>
  <c r="K15" i="1"/>
  <c r="AO16" i="1"/>
  <c r="AO15" i="1"/>
  <c r="D55" i="1"/>
  <c r="E55" i="1"/>
  <c r="C56" i="1"/>
  <c r="D56" i="1"/>
  <c r="E56" i="1"/>
  <c r="C57" i="1"/>
  <c r="D57" i="1"/>
  <c r="E57" i="1"/>
  <c r="C58" i="1"/>
  <c r="AO18" i="1"/>
  <c r="D58" i="1"/>
  <c r="E58" i="1"/>
  <c r="C59" i="1"/>
  <c r="AO19" i="1"/>
  <c r="D59" i="1"/>
  <c r="E59" i="1"/>
  <c r="C60" i="1"/>
  <c r="AO21" i="1"/>
  <c r="AO20" i="1"/>
  <c r="D60" i="1"/>
  <c r="E60" i="1"/>
  <c r="C61" i="1"/>
  <c r="D61" i="1"/>
  <c r="E61" i="1"/>
  <c r="C62" i="1"/>
  <c r="D62" i="1"/>
  <c r="E62" i="1"/>
  <c r="C63" i="1"/>
  <c r="AO23" i="1"/>
  <c r="D63" i="1"/>
  <c r="E63" i="1"/>
  <c r="C64" i="1"/>
  <c r="AO24" i="1"/>
  <c r="D64" i="1"/>
  <c r="E64" i="1"/>
  <c r="C65" i="1"/>
  <c r="AO26" i="1"/>
  <c r="AO25" i="1"/>
  <c r="D65" i="1"/>
  <c r="E65" i="1"/>
  <c r="C66" i="1"/>
  <c r="D66" i="1"/>
  <c r="E66" i="1"/>
  <c r="C67" i="1"/>
  <c r="D67" i="1"/>
  <c r="E67" i="1"/>
  <c r="C68" i="1"/>
  <c r="AO28" i="1"/>
  <c r="D68" i="1"/>
  <c r="E68" i="1"/>
  <c r="C69" i="1"/>
  <c r="AO29" i="1"/>
  <c r="D69" i="1"/>
  <c r="E69" i="1"/>
  <c r="C70" i="1"/>
  <c r="AO31" i="1"/>
  <c r="AO30" i="1"/>
  <c r="D70" i="1"/>
  <c r="E70" i="1"/>
  <c r="C71" i="1"/>
  <c r="D71" i="1"/>
  <c r="E71" i="1"/>
  <c r="C72" i="1"/>
  <c r="D72" i="1"/>
  <c r="E72" i="1"/>
  <c r="C73" i="1"/>
  <c r="AO33" i="1"/>
  <c r="D73" i="1"/>
  <c r="E73" i="1"/>
  <c r="C74" i="1"/>
  <c r="AO34" i="1"/>
  <c r="D74" i="1"/>
  <c r="E74" i="1"/>
  <c r="C75" i="1"/>
  <c r="AO36" i="1"/>
  <c r="AO35" i="1"/>
  <c r="D75" i="1"/>
  <c r="E75" i="1"/>
  <c r="C76" i="1"/>
  <c r="D76" i="1"/>
  <c r="E76" i="1"/>
  <c r="C77" i="1"/>
  <c r="D77" i="1"/>
  <c r="E77" i="1"/>
  <c r="C78" i="1"/>
  <c r="AO38" i="1"/>
  <c r="D78" i="1"/>
  <c r="E78" i="1"/>
  <c r="C79" i="1"/>
  <c r="AO39" i="1"/>
  <c r="D79" i="1"/>
  <c r="E79" i="1"/>
  <c r="C80" i="1"/>
  <c r="D80" i="1"/>
  <c r="E80" i="1"/>
  <c r="K5" i="1"/>
  <c r="AO5" i="1"/>
  <c r="D45" i="1"/>
  <c r="E45" i="1"/>
  <c r="C42" i="1"/>
  <c r="L6" i="1"/>
  <c r="AQ4" i="1"/>
  <c r="AP6" i="1"/>
  <c r="F46" i="1"/>
  <c r="F47" i="1"/>
  <c r="L8" i="1"/>
  <c r="AP8" i="1"/>
  <c r="F48" i="1"/>
  <c r="F49" i="1"/>
  <c r="F50" i="1"/>
  <c r="L11" i="1"/>
  <c r="AP11" i="1"/>
  <c r="F51" i="1"/>
  <c r="F52" i="1"/>
  <c r="L13" i="1"/>
  <c r="AP13" i="1"/>
  <c r="F53" i="1"/>
  <c r="F54" i="1"/>
  <c r="F55" i="1"/>
  <c r="L16" i="1"/>
  <c r="AP16" i="1"/>
  <c r="F56" i="1"/>
  <c r="F57" i="1"/>
  <c r="AP18" i="1"/>
  <c r="F58" i="1"/>
  <c r="F59" i="1"/>
  <c r="F60" i="1"/>
  <c r="AP21" i="1"/>
  <c r="F61" i="1"/>
  <c r="F62" i="1"/>
  <c r="AP23" i="1"/>
  <c r="F63" i="1"/>
  <c r="F64" i="1"/>
  <c r="F65" i="1"/>
  <c r="AP26" i="1"/>
  <c r="F66" i="1"/>
  <c r="F67" i="1"/>
  <c r="AP28" i="1"/>
  <c r="F68" i="1"/>
  <c r="F69" i="1"/>
  <c r="F70" i="1"/>
  <c r="AP31" i="1"/>
  <c r="F71" i="1"/>
  <c r="F72" i="1"/>
  <c r="AP33" i="1"/>
  <c r="F73" i="1"/>
  <c r="F74" i="1"/>
  <c r="F75" i="1"/>
  <c r="AP36" i="1"/>
  <c r="F76" i="1"/>
  <c r="F77" i="1"/>
  <c r="AP38" i="1"/>
  <c r="F78" i="1"/>
  <c r="F79" i="1"/>
  <c r="F80" i="1"/>
  <c r="F45" i="1"/>
  <c r="AR4" i="1"/>
  <c r="W38" i="1"/>
  <c r="W39" i="1"/>
  <c r="X38" i="1"/>
  <c r="Y38" i="1"/>
  <c r="Y39" i="1"/>
  <c r="Z38" i="1"/>
  <c r="AA38" i="1"/>
  <c r="AA39" i="1"/>
  <c r="AB38" i="1"/>
  <c r="AC38" i="1"/>
  <c r="AC39" i="1"/>
  <c r="AD38" i="1"/>
  <c r="AE38" i="1"/>
  <c r="AE39" i="1"/>
  <c r="AF38" i="1"/>
  <c r="AG38" i="1"/>
  <c r="AG39" i="1"/>
  <c r="AH38" i="1"/>
  <c r="AI38" i="1"/>
  <c r="AI39" i="1"/>
  <c r="AJ38" i="1"/>
  <c r="AK38" i="1"/>
  <c r="AK39" i="1"/>
  <c r="AL38" i="1"/>
  <c r="AM38" i="1"/>
  <c r="AM39" i="1"/>
  <c r="AN38" i="1"/>
  <c r="AR36" i="1"/>
  <c r="AQ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Q35" i="1"/>
  <c r="AM35" i="1"/>
  <c r="AK35" i="1"/>
  <c r="AI35" i="1"/>
  <c r="AG35" i="1"/>
  <c r="AE35" i="1"/>
  <c r="AC35" i="1"/>
  <c r="AA35" i="1"/>
  <c r="Y35" i="1"/>
  <c r="W35" i="1"/>
  <c r="AQ33" i="1"/>
  <c r="AQ34" i="1"/>
  <c r="AM33" i="1"/>
  <c r="AM34" i="1"/>
  <c r="AK33" i="1"/>
  <c r="AK34" i="1"/>
  <c r="AI33" i="1"/>
  <c r="AI34" i="1"/>
  <c r="AG33" i="1"/>
  <c r="AG34" i="1"/>
  <c r="AE33" i="1"/>
  <c r="AE34" i="1"/>
  <c r="AC33" i="1"/>
  <c r="AC34" i="1"/>
  <c r="AA33" i="1"/>
  <c r="AA34" i="1"/>
  <c r="Y33" i="1"/>
  <c r="Y34" i="1"/>
  <c r="W33" i="1"/>
  <c r="W34" i="1"/>
  <c r="AR33" i="1"/>
  <c r="AN33" i="1"/>
  <c r="AL33" i="1"/>
  <c r="AJ33" i="1"/>
  <c r="AH33" i="1"/>
  <c r="AF33" i="1"/>
  <c r="AD33" i="1"/>
  <c r="AB33" i="1"/>
  <c r="Z33" i="1"/>
  <c r="X33" i="1"/>
  <c r="AR31" i="1"/>
  <c r="AQ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Q30" i="1"/>
  <c r="AM30" i="1"/>
  <c r="AK30" i="1"/>
  <c r="AI30" i="1"/>
  <c r="AG30" i="1"/>
  <c r="AE30" i="1"/>
  <c r="AC30" i="1"/>
  <c r="AA30" i="1"/>
  <c r="Y30" i="1"/>
  <c r="W30" i="1"/>
  <c r="AQ28" i="1"/>
  <c r="AQ29" i="1"/>
  <c r="AM28" i="1"/>
  <c r="AM29" i="1"/>
  <c r="AK28" i="1"/>
  <c r="AK29" i="1"/>
  <c r="AI28" i="1"/>
  <c r="AI29" i="1"/>
  <c r="AG28" i="1"/>
  <c r="AG29" i="1"/>
  <c r="AE28" i="1"/>
  <c r="AE29" i="1"/>
  <c r="AC28" i="1"/>
  <c r="AC29" i="1"/>
  <c r="AA28" i="1"/>
  <c r="AA29" i="1"/>
  <c r="Y28" i="1"/>
  <c r="Y29" i="1"/>
  <c r="W28" i="1"/>
  <c r="W29" i="1"/>
  <c r="AR28" i="1"/>
  <c r="AN28" i="1"/>
  <c r="AL28" i="1"/>
  <c r="AJ28" i="1"/>
  <c r="AH28" i="1"/>
  <c r="AF28" i="1"/>
  <c r="AD28" i="1"/>
  <c r="AB28" i="1"/>
  <c r="Z28" i="1"/>
  <c r="X28" i="1"/>
  <c r="AR26" i="1"/>
  <c r="AQ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Q25" i="1"/>
  <c r="AM25" i="1"/>
  <c r="AK25" i="1"/>
  <c r="AI25" i="1"/>
  <c r="AG25" i="1"/>
  <c r="AE25" i="1"/>
  <c r="AC25" i="1"/>
  <c r="AA25" i="1"/>
  <c r="Y25" i="1"/>
  <c r="W25" i="1"/>
  <c r="AQ23" i="1"/>
  <c r="AQ24" i="1"/>
  <c r="AM23" i="1"/>
  <c r="AM24" i="1"/>
  <c r="AK23" i="1"/>
  <c r="AK24" i="1"/>
  <c r="AI23" i="1"/>
  <c r="AI24" i="1"/>
  <c r="AG23" i="1"/>
  <c r="AG24" i="1"/>
  <c r="AE23" i="1"/>
  <c r="AE24" i="1"/>
  <c r="AC23" i="1"/>
  <c r="AC24" i="1"/>
  <c r="AA23" i="1"/>
  <c r="AA24" i="1"/>
  <c r="Y23" i="1"/>
  <c r="Y24" i="1"/>
  <c r="W23" i="1"/>
  <c r="W24" i="1"/>
  <c r="AR23" i="1"/>
  <c r="AN23" i="1"/>
  <c r="AL23" i="1"/>
  <c r="AJ23" i="1"/>
  <c r="AH23" i="1"/>
  <c r="AF23" i="1"/>
  <c r="AD23" i="1"/>
  <c r="AB23" i="1"/>
  <c r="Z23" i="1"/>
  <c r="X23" i="1"/>
  <c r="AR21" i="1"/>
  <c r="AQ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Q20" i="1"/>
  <c r="AM20" i="1"/>
  <c r="AK20" i="1"/>
  <c r="AI20" i="1"/>
  <c r="AG20" i="1"/>
  <c r="AE20" i="1"/>
  <c r="AC20" i="1"/>
  <c r="AA20" i="1"/>
  <c r="Y20" i="1"/>
  <c r="W20" i="1"/>
  <c r="AQ18" i="1"/>
  <c r="AQ19" i="1"/>
  <c r="AM18" i="1"/>
  <c r="AM19" i="1"/>
  <c r="AK18" i="1"/>
  <c r="AK19" i="1"/>
  <c r="AI18" i="1"/>
  <c r="AI19" i="1"/>
  <c r="AG18" i="1"/>
  <c r="AG19" i="1"/>
  <c r="AE18" i="1"/>
  <c r="AE19" i="1"/>
  <c r="AC18" i="1"/>
  <c r="AC19" i="1"/>
  <c r="AA18" i="1"/>
  <c r="AA19" i="1"/>
  <c r="Y18" i="1"/>
  <c r="Y19" i="1"/>
  <c r="W18" i="1"/>
  <c r="W19" i="1"/>
  <c r="AR18" i="1"/>
  <c r="AN18" i="1"/>
  <c r="AL18" i="1"/>
  <c r="AJ18" i="1"/>
  <c r="AH18" i="1"/>
  <c r="AF18" i="1"/>
  <c r="AD18" i="1"/>
  <c r="AB18" i="1"/>
  <c r="Z18" i="1"/>
  <c r="X18" i="1"/>
  <c r="V16" i="1"/>
  <c r="U16" i="1"/>
  <c r="T16" i="1"/>
  <c r="S16" i="1"/>
  <c r="R16" i="1"/>
  <c r="Q16" i="1"/>
  <c r="N16" i="1"/>
  <c r="M16" i="1"/>
  <c r="J16" i="1"/>
  <c r="I16" i="1"/>
  <c r="H16" i="1"/>
  <c r="G16" i="1"/>
  <c r="F16" i="1"/>
  <c r="D16" i="1"/>
  <c r="C16" i="1"/>
  <c r="B16" i="1"/>
  <c r="U15" i="1"/>
  <c r="S15" i="1"/>
  <c r="Q15" i="1"/>
  <c r="M15" i="1"/>
  <c r="I15" i="1"/>
  <c r="G15" i="1"/>
  <c r="D15" i="1"/>
  <c r="B15" i="1"/>
  <c r="U13" i="1"/>
  <c r="U14" i="1"/>
  <c r="S13" i="1"/>
  <c r="S14" i="1"/>
  <c r="Q13" i="1"/>
  <c r="Q14" i="1"/>
  <c r="M13" i="1"/>
  <c r="M14" i="1"/>
  <c r="I13" i="1"/>
  <c r="I14" i="1"/>
  <c r="G13" i="1"/>
  <c r="G14" i="1"/>
  <c r="D13" i="1"/>
  <c r="D14" i="1"/>
  <c r="B13" i="1"/>
  <c r="B14" i="1"/>
  <c r="V13" i="1"/>
  <c r="T13" i="1"/>
  <c r="R13" i="1"/>
  <c r="N13" i="1"/>
  <c r="J13" i="1"/>
  <c r="H13" i="1"/>
  <c r="F13" i="1"/>
  <c r="C13" i="1"/>
  <c r="V11" i="1"/>
  <c r="U11" i="1"/>
  <c r="T11" i="1"/>
  <c r="S11" i="1"/>
  <c r="R11" i="1"/>
  <c r="Q11" i="1"/>
  <c r="N11" i="1"/>
  <c r="M11" i="1"/>
  <c r="J11" i="1"/>
  <c r="I11" i="1"/>
  <c r="H11" i="1"/>
  <c r="G11" i="1"/>
  <c r="F11" i="1"/>
  <c r="D11" i="1"/>
  <c r="C11" i="1"/>
  <c r="B11" i="1"/>
  <c r="U10" i="1"/>
  <c r="S10" i="1"/>
  <c r="Q10" i="1"/>
  <c r="M10" i="1"/>
  <c r="I10" i="1"/>
  <c r="G10" i="1"/>
  <c r="D10" i="1"/>
  <c r="B10" i="1"/>
  <c r="U8" i="1"/>
  <c r="U9" i="1"/>
  <c r="S8" i="1"/>
  <c r="S9" i="1"/>
  <c r="Q8" i="1"/>
  <c r="Q9" i="1"/>
  <c r="M8" i="1"/>
  <c r="M9" i="1"/>
  <c r="I8" i="1"/>
  <c r="I9" i="1"/>
  <c r="G8" i="1"/>
  <c r="G9" i="1"/>
  <c r="D8" i="1"/>
  <c r="D9" i="1"/>
  <c r="B8" i="1"/>
  <c r="B9" i="1"/>
  <c r="V8" i="1"/>
  <c r="T8" i="1"/>
  <c r="R8" i="1"/>
  <c r="N8" i="1"/>
  <c r="J8" i="1"/>
  <c r="H8" i="1"/>
  <c r="F8" i="1"/>
  <c r="C8" i="1"/>
  <c r="X16" i="1"/>
  <c r="W16" i="1"/>
  <c r="W15" i="1"/>
  <c r="W13" i="1"/>
  <c r="W14" i="1"/>
  <c r="X13" i="1"/>
  <c r="Z16" i="1"/>
  <c r="Y16" i="1"/>
  <c r="Y15" i="1"/>
  <c r="Y13" i="1"/>
  <c r="Y14" i="1"/>
  <c r="Z13" i="1"/>
  <c r="AB16" i="1"/>
  <c r="AA16" i="1"/>
  <c r="AA15" i="1"/>
  <c r="AA13" i="1"/>
  <c r="AA14" i="1"/>
  <c r="AB13" i="1"/>
  <c r="AD16" i="1"/>
  <c r="AC16" i="1"/>
  <c r="AC15" i="1"/>
  <c r="AC13" i="1"/>
  <c r="AC14" i="1"/>
  <c r="AD13" i="1"/>
  <c r="AF16" i="1"/>
  <c r="AE16" i="1"/>
  <c r="AE15" i="1"/>
  <c r="AE13" i="1"/>
  <c r="AE14" i="1"/>
  <c r="AF13" i="1"/>
  <c r="AH16" i="1"/>
  <c r="AG16" i="1"/>
  <c r="AG15" i="1"/>
  <c r="AG13" i="1"/>
  <c r="AG14" i="1"/>
  <c r="AH13" i="1"/>
  <c r="AJ16" i="1"/>
  <c r="AI16" i="1"/>
  <c r="AI15" i="1"/>
  <c r="AI13" i="1"/>
  <c r="AI14" i="1"/>
  <c r="AJ13" i="1"/>
  <c r="AL16" i="1"/>
  <c r="AK16" i="1"/>
  <c r="AK15" i="1"/>
  <c r="AK13" i="1"/>
  <c r="AK14" i="1"/>
  <c r="AL13" i="1"/>
  <c r="AN16" i="1"/>
  <c r="AM16" i="1"/>
  <c r="AM15" i="1"/>
  <c r="AM13" i="1"/>
  <c r="AM14" i="1"/>
  <c r="AN13" i="1"/>
  <c r="X11" i="1"/>
  <c r="W11" i="1"/>
  <c r="W10" i="1"/>
  <c r="W8" i="1"/>
  <c r="W9" i="1"/>
  <c r="X8" i="1"/>
  <c r="Z11" i="1"/>
  <c r="Y11" i="1"/>
  <c r="Y10" i="1"/>
  <c r="Y8" i="1"/>
  <c r="Y9" i="1"/>
  <c r="Z8" i="1"/>
  <c r="AB11" i="1"/>
  <c r="AA11" i="1"/>
  <c r="AA10" i="1"/>
  <c r="AA8" i="1"/>
  <c r="AA9" i="1"/>
  <c r="AB8" i="1"/>
  <c r="AD11" i="1"/>
  <c r="AC11" i="1"/>
  <c r="AC10" i="1"/>
  <c r="AC8" i="1"/>
  <c r="AC9" i="1"/>
  <c r="AD8" i="1"/>
  <c r="AF11" i="1"/>
  <c r="AE11" i="1"/>
  <c r="AE10" i="1"/>
  <c r="AE8" i="1"/>
  <c r="AE9" i="1"/>
  <c r="AF8" i="1"/>
  <c r="AH11" i="1"/>
  <c r="AG11" i="1"/>
  <c r="AG10" i="1"/>
  <c r="AG8" i="1"/>
  <c r="AG9" i="1"/>
  <c r="AH8" i="1"/>
  <c r="AJ11" i="1"/>
  <c r="AI11" i="1"/>
  <c r="AI10" i="1"/>
  <c r="AI8" i="1"/>
  <c r="AI9" i="1"/>
  <c r="AJ8" i="1"/>
  <c r="AL11" i="1"/>
  <c r="AK11" i="1"/>
  <c r="AK10" i="1"/>
  <c r="AK8" i="1"/>
  <c r="AK9" i="1"/>
  <c r="AL8" i="1"/>
  <c r="AN11" i="1"/>
  <c r="AM11" i="1"/>
  <c r="AM10" i="1"/>
  <c r="AM8" i="1"/>
  <c r="AM9" i="1"/>
  <c r="AN8" i="1"/>
  <c r="V6" i="1"/>
  <c r="U6" i="1"/>
  <c r="T6" i="1"/>
  <c r="S6" i="1"/>
  <c r="R6" i="1"/>
  <c r="Q6" i="1"/>
  <c r="N6" i="1"/>
  <c r="M6" i="1"/>
  <c r="J6" i="1"/>
  <c r="I6" i="1"/>
  <c r="H6" i="1"/>
  <c r="G6" i="1"/>
  <c r="F6" i="1"/>
  <c r="D6" i="1"/>
  <c r="C6" i="1"/>
  <c r="B6" i="1"/>
  <c r="U5" i="1"/>
  <c r="S5" i="1"/>
  <c r="Q5" i="1"/>
  <c r="M5" i="1"/>
  <c r="I5" i="1"/>
  <c r="G5" i="1"/>
  <c r="D5" i="1"/>
  <c r="B5" i="1"/>
  <c r="X6" i="1"/>
  <c r="W6" i="1"/>
  <c r="W5" i="1"/>
  <c r="Z6" i="1"/>
  <c r="Y6" i="1"/>
  <c r="Y5" i="1"/>
  <c r="AB6" i="1"/>
  <c r="AA6" i="1"/>
  <c r="AA5" i="1"/>
  <c r="AD6" i="1"/>
  <c r="AC6" i="1"/>
  <c r="AC5" i="1"/>
  <c r="AF6" i="1"/>
  <c r="AE6" i="1"/>
  <c r="AE5" i="1"/>
  <c r="AH6" i="1"/>
  <c r="AG6" i="1"/>
  <c r="AG5" i="1"/>
  <c r="AJ6" i="1"/>
  <c r="AI6" i="1"/>
  <c r="AI5" i="1"/>
  <c r="AL6" i="1"/>
  <c r="AK6" i="1"/>
  <c r="AK5" i="1"/>
  <c r="AN6" i="1"/>
  <c r="AM6" i="1"/>
  <c r="AM5" i="1"/>
  <c r="AQ38" i="1"/>
  <c r="AQ39" i="1"/>
  <c r="AR38" i="1"/>
  <c r="AQ6" i="1"/>
  <c r="AQ5" i="1"/>
  <c r="AQ16" i="1"/>
  <c r="AQ15" i="1"/>
  <c r="AQ13" i="1"/>
  <c r="AQ14" i="1"/>
  <c r="AQ11" i="1"/>
  <c r="AQ10" i="1"/>
  <c r="AQ8" i="1"/>
  <c r="AQ9" i="1"/>
  <c r="AR16" i="1"/>
  <c r="AR13" i="1"/>
  <c r="AR11" i="1"/>
  <c r="AR8" i="1"/>
  <c r="AR6" i="1"/>
</calcChain>
</file>

<file path=xl/sharedStrings.xml><?xml version="1.0" encoding="utf-8"?>
<sst xmlns="http://schemas.openxmlformats.org/spreadsheetml/2006/main" count="76" uniqueCount="34">
  <si>
    <t>PES Data</t>
  </si>
  <si>
    <t>Atomic Number</t>
  </si>
  <si>
    <t>Peak 1</t>
  </si>
  <si>
    <t>Peak 2</t>
  </si>
  <si>
    <t>Peak 3</t>
  </si>
  <si>
    <t>Peak 4</t>
  </si>
  <si>
    <t>Peak 5</t>
  </si>
  <si>
    <t>Peak 6</t>
  </si>
  <si>
    <t>Oxygen</t>
  </si>
  <si>
    <t>Hydrogen</t>
  </si>
  <si>
    <t>Helium</t>
  </si>
  <si>
    <t>Lithium</t>
  </si>
  <si>
    <t>Beryllium</t>
  </si>
  <si>
    <t>Boron</t>
  </si>
  <si>
    <t>Carbon</t>
  </si>
  <si>
    <t>Nitrogen</t>
  </si>
  <si>
    <t>Fluorine</t>
  </si>
  <si>
    <t>Neon</t>
  </si>
  <si>
    <t>Sodium</t>
  </si>
  <si>
    <t>Magnesium</t>
  </si>
  <si>
    <t>Aluminum</t>
  </si>
  <si>
    <t>Silicon</t>
  </si>
  <si>
    <t>Phosphorus</t>
  </si>
  <si>
    <t>Sulfur</t>
  </si>
  <si>
    <t>Chlorine</t>
  </si>
  <si>
    <t>Argon</t>
  </si>
  <si>
    <t>Potassium</t>
  </si>
  <si>
    <t>Calcium</t>
  </si>
  <si>
    <t>Scandium</t>
  </si>
  <si>
    <t>Peak 7</t>
  </si>
  <si>
    <t>Choose the Element to Graph</t>
  </si>
  <si>
    <t>Choose a second element to graph</t>
  </si>
  <si>
    <t>None</t>
  </si>
  <si>
    <t>http://www.chem.arizona.edu/chemt/Flash/photoelectron.html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</si>
</sst>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1" applyAlignment="1" applyProtection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Photo Electron Spectra</a:t>
            </a:r>
          </a:p>
        </c:rich>
      </c:tx>
      <c:layout>
        <c:manualLayout>
          <c:xMode val="edge"/>
          <c:yMode val="edge"/>
          <c:x val="0.393333440031858"/>
          <c:y val="0.03133162264747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6666682038488"/>
          <c:y val="0.120104553481987"/>
          <c:w val="0.804444662664025"/>
          <c:h val="0.7180163523379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Data!$B$41</c:f>
              <c:strCache>
                <c:ptCount val="1"/>
                <c:pt idx="0">
                  <c:v>Hydrogen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>
                <a:solidFill>
                  <a:srgbClr val="000080"/>
                </a:solidFill>
                <a:prstDash val="solid"/>
              </a:ln>
            </c:spPr>
          </c:dPt>
          <c:xVal>
            <c:numRef>
              <c:f>Data!$E$45:$E$80</c:f>
              <c:numCache>
                <c:formatCode>General</c:formatCode>
                <c:ptCount val="36"/>
                <c:pt idx="0">
                  <c:v>1.444275</c:v>
                </c:pt>
                <c:pt idx="1">
                  <c:v>1.3755</c:v>
                </c:pt>
                <c:pt idx="2">
                  <c:v>1.31</c:v>
                </c:pt>
                <c:pt idx="3">
                  <c:v>1.2445</c:v>
                </c:pt>
                <c:pt idx="4">
                  <c:v>1.182275</c:v>
                </c:pt>
                <c:pt idx="5">
                  <c:v>0.11025</c:v>
                </c:pt>
                <c:pt idx="6">
                  <c:v>0.105</c:v>
                </c:pt>
                <c:pt idx="7">
                  <c:v>0.1</c:v>
                </c:pt>
                <c:pt idx="8">
                  <c:v>0.095</c:v>
                </c:pt>
                <c:pt idx="9">
                  <c:v>0.09025</c:v>
                </c:pt>
                <c:pt idx="10">
                  <c:v>0.11025</c:v>
                </c:pt>
                <c:pt idx="11">
                  <c:v>0.105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</c:numCache>
            </c:numRef>
          </c:xVal>
          <c:yVal>
            <c:numRef>
              <c:f>Data!$F$45:$F$80</c:f>
              <c:numCache>
                <c:formatCode>General</c:formatCode>
                <c:ptCount val="36"/>
                <c:pt idx="0">
                  <c:v>0.0</c:v>
                </c:pt>
                <c:pt idx="1">
                  <c:v>0.1</c:v>
                </c:pt>
                <c:pt idx="2">
                  <c:v>1.0</c:v>
                </c:pt>
                <c:pt idx="3">
                  <c:v>0.1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Data!$K$40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>
                <a:solidFill>
                  <a:srgbClr val="FF00FF"/>
                </a:solidFill>
                <a:prstDash val="solid"/>
              </a:ln>
            </c:spPr>
          </c:dPt>
          <c:xVal>
            <c:numRef>
              <c:f>Data!$N$45:$N$80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xVal>
          <c:yVal>
            <c:numRef>
              <c:f>Data!$P$45:$P$80</c:f>
              <c:numCache>
                <c:formatCode>General</c:formatCode>
                <c:ptCount val="36"/>
                <c:pt idx="0">
                  <c:v>-10.0</c:v>
                </c:pt>
                <c:pt idx="1">
                  <c:v>-10.0</c:v>
                </c:pt>
                <c:pt idx="2">
                  <c:v>-10.0</c:v>
                </c:pt>
                <c:pt idx="3">
                  <c:v>-10.0</c:v>
                </c:pt>
                <c:pt idx="4">
                  <c:v>-10.0</c:v>
                </c:pt>
                <c:pt idx="5">
                  <c:v>-10.0</c:v>
                </c:pt>
                <c:pt idx="6">
                  <c:v>-10.0</c:v>
                </c:pt>
                <c:pt idx="7">
                  <c:v>-10.0</c:v>
                </c:pt>
                <c:pt idx="8">
                  <c:v>-10.0</c:v>
                </c:pt>
                <c:pt idx="9">
                  <c:v>-10.0</c:v>
                </c:pt>
                <c:pt idx="10">
                  <c:v>-10.0</c:v>
                </c:pt>
                <c:pt idx="11">
                  <c:v>-10.0</c:v>
                </c:pt>
                <c:pt idx="12">
                  <c:v>-10.0</c:v>
                </c:pt>
                <c:pt idx="13">
                  <c:v>-10.0</c:v>
                </c:pt>
                <c:pt idx="14">
                  <c:v>-10.0</c:v>
                </c:pt>
                <c:pt idx="15">
                  <c:v>-10.0</c:v>
                </c:pt>
                <c:pt idx="16">
                  <c:v>-10.0</c:v>
                </c:pt>
                <c:pt idx="17">
                  <c:v>-10.0</c:v>
                </c:pt>
                <c:pt idx="18">
                  <c:v>-10.0</c:v>
                </c:pt>
                <c:pt idx="19">
                  <c:v>-10.0</c:v>
                </c:pt>
                <c:pt idx="20">
                  <c:v>-10.0</c:v>
                </c:pt>
                <c:pt idx="21">
                  <c:v>-10.0</c:v>
                </c:pt>
                <c:pt idx="22">
                  <c:v>-10.0</c:v>
                </c:pt>
                <c:pt idx="23">
                  <c:v>-10.0</c:v>
                </c:pt>
                <c:pt idx="24">
                  <c:v>-10.0</c:v>
                </c:pt>
                <c:pt idx="25">
                  <c:v>-10.0</c:v>
                </c:pt>
                <c:pt idx="26">
                  <c:v>-10.0</c:v>
                </c:pt>
                <c:pt idx="27">
                  <c:v>-10.0</c:v>
                </c:pt>
                <c:pt idx="28">
                  <c:v>-10.0</c:v>
                </c:pt>
                <c:pt idx="29">
                  <c:v>-10.0</c:v>
                </c:pt>
                <c:pt idx="30">
                  <c:v>-10.0</c:v>
                </c:pt>
                <c:pt idx="31">
                  <c:v>-10.0</c:v>
                </c:pt>
                <c:pt idx="32">
                  <c:v>-10.0</c:v>
                </c:pt>
                <c:pt idx="33">
                  <c:v>-10.0</c:v>
                </c:pt>
                <c:pt idx="34">
                  <c:v>-10.0</c:v>
                </c:pt>
                <c:pt idx="35">
                  <c:v>-10.0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8915368"/>
        <c:axId val="-2138908328"/>
      </c:scatterChart>
      <c:valAx>
        <c:axId val="-2138915368"/>
        <c:scaling>
          <c:logBase val="10.0"/>
          <c:orientation val="minMax"/>
          <c:min val="0.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Energy</a:t>
                </a:r>
              </a:p>
            </c:rich>
          </c:tx>
          <c:layout>
            <c:manualLayout>
              <c:xMode val="edge"/>
              <c:yMode val="edge"/>
              <c:x val="0.434444562295074"/>
              <c:y val="0.9086170567767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8908328"/>
        <c:crosses val="autoZero"/>
        <c:crossBetween val="midCat"/>
      </c:valAx>
      <c:valAx>
        <c:axId val="-2138908328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Number of Electrons</a:t>
                </a:r>
              </a:p>
            </c:rich>
          </c:tx>
          <c:layout>
            <c:manualLayout>
              <c:xMode val="edge"/>
              <c:yMode val="edge"/>
              <c:x val="0.0166666711877906"/>
              <c:y val="0.253263949733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-2138915368"/>
        <c:crossesAt val="0.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000241428017"/>
          <c:y val="0.198433610100675"/>
          <c:w val="0.0811111331139141"/>
          <c:h val="0.0966058364963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PhotoElectronSpectroscopy</a:t>
            </a:r>
          </a:p>
        </c:rich>
      </c:tx>
      <c:layout>
        <c:manualLayout>
          <c:xMode val="edge"/>
          <c:yMode val="edge"/>
          <c:x val="0.339971786631364"/>
          <c:y val="0.029333295138938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97013286399031"/>
          <c:y val="0.135999822916897"/>
          <c:w val="0.756757282376091"/>
          <c:h val="0.703999083334527"/>
        </c:manualLayout>
      </c:layout>
      <c:scatterChart>
        <c:scatterStyle val="smoothMarker"/>
        <c:varyColors val="0"/>
        <c:ser>
          <c:idx val="0"/>
          <c:order val="0"/>
          <c:tx>
            <c:v>Sodium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Data!$W$5:$W$40</c:f>
              <c:numCache>
                <c:formatCode>General</c:formatCode>
                <c:ptCount val="36"/>
                <c:pt idx="0">
                  <c:v>114.66</c:v>
                </c:pt>
                <c:pt idx="1">
                  <c:v>109.2</c:v>
                </c:pt>
                <c:pt idx="2">
                  <c:v>104.0</c:v>
                </c:pt>
                <c:pt idx="3">
                  <c:v>98.8</c:v>
                </c:pt>
                <c:pt idx="4">
                  <c:v>93.86</c:v>
                </c:pt>
                <c:pt idx="5">
                  <c:v>7.541100000000001</c:v>
                </c:pt>
                <c:pt idx="6">
                  <c:v>7.182</c:v>
                </c:pt>
                <c:pt idx="7">
                  <c:v>6.84</c:v>
                </c:pt>
                <c:pt idx="8">
                  <c:v>6.497999999999999</c:v>
                </c:pt>
                <c:pt idx="9">
                  <c:v>6.173099999999999</c:v>
                </c:pt>
                <c:pt idx="10">
                  <c:v>4.046175</c:v>
                </c:pt>
                <c:pt idx="11">
                  <c:v>3.8535</c:v>
                </c:pt>
                <c:pt idx="12">
                  <c:v>3.67</c:v>
                </c:pt>
                <c:pt idx="13">
                  <c:v>3.4865</c:v>
                </c:pt>
                <c:pt idx="14">
                  <c:v>3.312175</c:v>
                </c:pt>
                <c:pt idx="15">
                  <c:v>0.55125</c:v>
                </c:pt>
                <c:pt idx="16">
                  <c:v>0.525</c:v>
                </c:pt>
                <c:pt idx="17">
                  <c:v>0.5</c:v>
                </c:pt>
                <c:pt idx="18">
                  <c:v>0.475</c:v>
                </c:pt>
                <c:pt idx="19">
                  <c:v>0.45125</c:v>
                </c:pt>
                <c:pt idx="20">
                  <c:v>0.11025</c:v>
                </c:pt>
                <c:pt idx="21">
                  <c:v>0.105</c:v>
                </c:pt>
                <c:pt idx="22">
                  <c:v>0.1</c:v>
                </c:pt>
                <c:pt idx="23">
                  <c:v>0.095</c:v>
                </c:pt>
                <c:pt idx="24">
                  <c:v>0.09025</c:v>
                </c:pt>
                <c:pt idx="25">
                  <c:v>0.11025</c:v>
                </c:pt>
                <c:pt idx="26">
                  <c:v>0.105</c:v>
                </c:pt>
                <c:pt idx="27">
                  <c:v>0.1</c:v>
                </c:pt>
                <c:pt idx="28">
                  <c:v>0.095</c:v>
                </c:pt>
                <c:pt idx="29">
                  <c:v>0.09025</c:v>
                </c:pt>
                <c:pt idx="30">
                  <c:v>0.11025</c:v>
                </c:pt>
                <c:pt idx="31">
                  <c:v>0.105</c:v>
                </c:pt>
                <c:pt idx="32">
                  <c:v>0.1</c:v>
                </c:pt>
                <c:pt idx="33">
                  <c:v>0.095</c:v>
                </c:pt>
                <c:pt idx="34">
                  <c:v>0.09025</c:v>
                </c:pt>
                <c:pt idx="35">
                  <c:v>0.1</c:v>
                </c:pt>
              </c:numCache>
            </c:numRef>
          </c:xVal>
          <c:yVal>
            <c:numRef>
              <c:f>Data!$X$5:$X$40</c:f>
              <c:numCache>
                <c:formatCode>General</c:formatCode>
                <c:ptCount val="36"/>
                <c:pt idx="0">
                  <c:v>0.0</c:v>
                </c:pt>
                <c:pt idx="1">
                  <c:v>0.2</c:v>
                </c:pt>
                <c:pt idx="2">
                  <c:v>2.0</c:v>
                </c:pt>
                <c:pt idx="3">
                  <c:v>0.2</c:v>
                </c:pt>
                <c:pt idx="4">
                  <c:v>0.0</c:v>
                </c:pt>
                <c:pt idx="5">
                  <c:v>0.0</c:v>
                </c:pt>
                <c:pt idx="6">
                  <c:v>0.2</c:v>
                </c:pt>
                <c:pt idx="7">
                  <c:v>2.0</c:v>
                </c:pt>
                <c:pt idx="8">
                  <c:v>0.2</c:v>
                </c:pt>
                <c:pt idx="9">
                  <c:v>0.0</c:v>
                </c:pt>
                <c:pt idx="10">
                  <c:v>0.0</c:v>
                </c:pt>
                <c:pt idx="11">
                  <c:v>0.6</c:v>
                </c:pt>
                <c:pt idx="12">
                  <c:v>6.0</c:v>
                </c:pt>
                <c:pt idx="13">
                  <c:v>0.6</c:v>
                </c:pt>
                <c:pt idx="14">
                  <c:v>0.0</c:v>
                </c:pt>
                <c:pt idx="15">
                  <c:v>0.0</c:v>
                </c:pt>
                <c:pt idx="16">
                  <c:v>0.1</c:v>
                </c:pt>
                <c:pt idx="17">
                  <c:v>1.0</c:v>
                </c:pt>
                <c:pt idx="18">
                  <c:v>0.1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1"/>
          <c:order val="1"/>
          <c:tx>
            <c:v>Magnesium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Data!$Y$5:$Y$40</c:f>
              <c:numCache>
                <c:formatCode>General</c:formatCode>
                <c:ptCount val="36"/>
                <c:pt idx="0">
                  <c:v>138.915</c:v>
                </c:pt>
                <c:pt idx="1">
                  <c:v>132.3</c:v>
                </c:pt>
                <c:pt idx="2">
                  <c:v>126.0</c:v>
                </c:pt>
                <c:pt idx="3">
                  <c:v>119.7</c:v>
                </c:pt>
                <c:pt idx="4">
                  <c:v>113.715</c:v>
                </c:pt>
                <c:pt idx="5">
                  <c:v>9.999675</c:v>
                </c:pt>
                <c:pt idx="6">
                  <c:v>9.5235</c:v>
                </c:pt>
                <c:pt idx="7">
                  <c:v>9.07</c:v>
                </c:pt>
                <c:pt idx="8">
                  <c:v>8.6165</c:v>
                </c:pt>
                <c:pt idx="9">
                  <c:v>8.185675</c:v>
                </c:pt>
                <c:pt idx="10">
                  <c:v>5.854275</c:v>
                </c:pt>
                <c:pt idx="11">
                  <c:v>5.5755</c:v>
                </c:pt>
                <c:pt idx="12">
                  <c:v>5.31</c:v>
                </c:pt>
                <c:pt idx="13">
                  <c:v>5.044499999999999</c:v>
                </c:pt>
                <c:pt idx="14">
                  <c:v>4.792274999999999</c:v>
                </c:pt>
                <c:pt idx="15">
                  <c:v>0.81585</c:v>
                </c:pt>
                <c:pt idx="16">
                  <c:v>0.777</c:v>
                </c:pt>
                <c:pt idx="17">
                  <c:v>0.74</c:v>
                </c:pt>
                <c:pt idx="18">
                  <c:v>0.703</c:v>
                </c:pt>
                <c:pt idx="19">
                  <c:v>0.66785</c:v>
                </c:pt>
                <c:pt idx="20">
                  <c:v>0.11025</c:v>
                </c:pt>
                <c:pt idx="21">
                  <c:v>0.105</c:v>
                </c:pt>
                <c:pt idx="22">
                  <c:v>0.1</c:v>
                </c:pt>
                <c:pt idx="23">
                  <c:v>0.095</c:v>
                </c:pt>
                <c:pt idx="24">
                  <c:v>0.09025</c:v>
                </c:pt>
                <c:pt idx="25">
                  <c:v>0.11025</c:v>
                </c:pt>
                <c:pt idx="26">
                  <c:v>0.105</c:v>
                </c:pt>
                <c:pt idx="27">
                  <c:v>0.1</c:v>
                </c:pt>
                <c:pt idx="28">
                  <c:v>0.095</c:v>
                </c:pt>
                <c:pt idx="29">
                  <c:v>0.09025</c:v>
                </c:pt>
                <c:pt idx="30">
                  <c:v>0.11025</c:v>
                </c:pt>
                <c:pt idx="31">
                  <c:v>0.105</c:v>
                </c:pt>
                <c:pt idx="32">
                  <c:v>0.1</c:v>
                </c:pt>
                <c:pt idx="33">
                  <c:v>0.095</c:v>
                </c:pt>
                <c:pt idx="34">
                  <c:v>0.09025</c:v>
                </c:pt>
                <c:pt idx="35">
                  <c:v>0.1</c:v>
                </c:pt>
              </c:numCache>
            </c:numRef>
          </c:xVal>
          <c:yVal>
            <c:numRef>
              <c:f>Data!$Z$5:$Z$40</c:f>
              <c:numCache>
                <c:formatCode>General</c:formatCode>
                <c:ptCount val="36"/>
                <c:pt idx="0">
                  <c:v>0.0</c:v>
                </c:pt>
                <c:pt idx="1">
                  <c:v>0.2</c:v>
                </c:pt>
                <c:pt idx="2">
                  <c:v>2.0</c:v>
                </c:pt>
                <c:pt idx="3">
                  <c:v>0.2</c:v>
                </c:pt>
                <c:pt idx="4">
                  <c:v>0.0</c:v>
                </c:pt>
                <c:pt idx="5">
                  <c:v>0.0</c:v>
                </c:pt>
                <c:pt idx="6">
                  <c:v>0.2</c:v>
                </c:pt>
                <c:pt idx="7">
                  <c:v>2.0</c:v>
                </c:pt>
                <c:pt idx="8">
                  <c:v>0.2</c:v>
                </c:pt>
                <c:pt idx="9">
                  <c:v>0.0</c:v>
                </c:pt>
                <c:pt idx="10">
                  <c:v>0.0</c:v>
                </c:pt>
                <c:pt idx="11">
                  <c:v>0.6</c:v>
                </c:pt>
                <c:pt idx="12">
                  <c:v>6.0</c:v>
                </c:pt>
                <c:pt idx="13">
                  <c:v>0.6</c:v>
                </c:pt>
                <c:pt idx="14">
                  <c:v>0.0</c:v>
                </c:pt>
                <c:pt idx="15">
                  <c:v>0.0</c:v>
                </c:pt>
                <c:pt idx="16">
                  <c:v>0.2</c:v>
                </c:pt>
                <c:pt idx="17">
                  <c:v>2.0</c:v>
                </c:pt>
                <c:pt idx="18">
                  <c:v>0.2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2"/>
          <c:order val="2"/>
          <c:tx>
            <c:v>Aluminum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Data!$AA$5:$AA$40</c:f>
              <c:numCache>
                <c:formatCode>General</c:formatCode>
                <c:ptCount val="36"/>
                <c:pt idx="0">
                  <c:v>166.4775</c:v>
                </c:pt>
                <c:pt idx="1">
                  <c:v>158.55</c:v>
                </c:pt>
                <c:pt idx="2">
                  <c:v>151.0</c:v>
                </c:pt>
                <c:pt idx="3">
                  <c:v>143.45</c:v>
                </c:pt>
                <c:pt idx="4">
                  <c:v>136.2775</c:v>
                </c:pt>
                <c:pt idx="5">
                  <c:v>13.34025</c:v>
                </c:pt>
                <c:pt idx="6">
                  <c:v>12.705</c:v>
                </c:pt>
                <c:pt idx="7">
                  <c:v>12.1</c:v>
                </c:pt>
                <c:pt idx="8">
                  <c:v>11.495</c:v>
                </c:pt>
                <c:pt idx="9">
                  <c:v>10.92025</c:v>
                </c:pt>
                <c:pt idx="10">
                  <c:v>7.926975000000001</c:v>
                </c:pt>
                <c:pt idx="11">
                  <c:v>7.549500000000001</c:v>
                </c:pt>
                <c:pt idx="12">
                  <c:v>7.19</c:v>
                </c:pt>
                <c:pt idx="13">
                  <c:v>6.8305</c:v>
                </c:pt>
                <c:pt idx="14">
                  <c:v>6.488975</c:v>
                </c:pt>
                <c:pt idx="15">
                  <c:v>1.201725</c:v>
                </c:pt>
                <c:pt idx="16">
                  <c:v>1.1445</c:v>
                </c:pt>
                <c:pt idx="17">
                  <c:v>1.09</c:v>
                </c:pt>
                <c:pt idx="18">
                  <c:v>1.0355</c:v>
                </c:pt>
                <c:pt idx="19">
                  <c:v>0.983725</c:v>
                </c:pt>
                <c:pt idx="20">
                  <c:v>0.63945</c:v>
                </c:pt>
                <c:pt idx="21">
                  <c:v>0.609</c:v>
                </c:pt>
                <c:pt idx="22">
                  <c:v>0.58</c:v>
                </c:pt>
                <c:pt idx="23">
                  <c:v>0.551</c:v>
                </c:pt>
                <c:pt idx="24">
                  <c:v>0.52345</c:v>
                </c:pt>
                <c:pt idx="25">
                  <c:v>0.11025</c:v>
                </c:pt>
                <c:pt idx="26">
                  <c:v>0.105</c:v>
                </c:pt>
                <c:pt idx="27">
                  <c:v>0.1</c:v>
                </c:pt>
                <c:pt idx="28">
                  <c:v>0.095</c:v>
                </c:pt>
                <c:pt idx="29">
                  <c:v>0.09025</c:v>
                </c:pt>
                <c:pt idx="30">
                  <c:v>0.11025</c:v>
                </c:pt>
                <c:pt idx="31">
                  <c:v>0.105</c:v>
                </c:pt>
                <c:pt idx="32">
                  <c:v>0.1</c:v>
                </c:pt>
                <c:pt idx="33">
                  <c:v>0.095</c:v>
                </c:pt>
                <c:pt idx="34">
                  <c:v>0.09025</c:v>
                </c:pt>
                <c:pt idx="35">
                  <c:v>0.1</c:v>
                </c:pt>
              </c:numCache>
            </c:numRef>
          </c:xVal>
          <c:yVal>
            <c:numRef>
              <c:f>Data!$AB$5:$AB$40</c:f>
              <c:numCache>
                <c:formatCode>General</c:formatCode>
                <c:ptCount val="36"/>
                <c:pt idx="0">
                  <c:v>0.0</c:v>
                </c:pt>
                <c:pt idx="1">
                  <c:v>0.2</c:v>
                </c:pt>
                <c:pt idx="2">
                  <c:v>2.0</c:v>
                </c:pt>
                <c:pt idx="3">
                  <c:v>0.2</c:v>
                </c:pt>
                <c:pt idx="4">
                  <c:v>0.0</c:v>
                </c:pt>
                <c:pt idx="5">
                  <c:v>0.0</c:v>
                </c:pt>
                <c:pt idx="6">
                  <c:v>0.2</c:v>
                </c:pt>
                <c:pt idx="7">
                  <c:v>2.0</c:v>
                </c:pt>
                <c:pt idx="8">
                  <c:v>0.2</c:v>
                </c:pt>
                <c:pt idx="9">
                  <c:v>0.0</c:v>
                </c:pt>
                <c:pt idx="10">
                  <c:v>0.0</c:v>
                </c:pt>
                <c:pt idx="11">
                  <c:v>0.6</c:v>
                </c:pt>
                <c:pt idx="12">
                  <c:v>6.0</c:v>
                </c:pt>
                <c:pt idx="13">
                  <c:v>0.6</c:v>
                </c:pt>
                <c:pt idx="14">
                  <c:v>0.0</c:v>
                </c:pt>
                <c:pt idx="15">
                  <c:v>0.0</c:v>
                </c:pt>
                <c:pt idx="16">
                  <c:v>0.2</c:v>
                </c:pt>
                <c:pt idx="17">
                  <c:v>2.0</c:v>
                </c:pt>
                <c:pt idx="18">
                  <c:v>0.2</c:v>
                </c:pt>
                <c:pt idx="19">
                  <c:v>0.0</c:v>
                </c:pt>
                <c:pt idx="20">
                  <c:v>0.0</c:v>
                </c:pt>
                <c:pt idx="21">
                  <c:v>0.1</c:v>
                </c:pt>
                <c:pt idx="22">
                  <c:v>1.0</c:v>
                </c:pt>
                <c:pt idx="23">
                  <c:v>0.1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3"/>
          <c:order val="3"/>
          <c:tx>
            <c:v>Silicon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Data!$AC$5:$AC$40</c:f>
              <c:numCache>
                <c:formatCode>General</c:formatCode>
                <c:ptCount val="36"/>
                <c:pt idx="0">
                  <c:v>196.245</c:v>
                </c:pt>
                <c:pt idx="1">
                  <c:v>186.9</c:v>
                </c:pt>
                <c:pt idx="2">
                  <c:v>178.0</c:v>
                </c:pt>
                <c:pt idx="3">
                  <c:v>169.1</c:v>
                </c:pt>
                <c:pt idx="4">
                  <c:v>160.645</c:v>
                </c:pt>
                <c:pt idx="5">
                  <c:v>16.64775</c:v>
                </c:pt>
                <c:pt idx="6">
                  <c:v>15.855</c:v>
                </c:pt>
                <c:pt idx="7">
                  <c:v>15.1</c:v>
                </c:pt>
                <c:pt idx="8">
                  <c:v>14.345</c:v>
                </c:pt>
                <c:pt idx="9">
                  <c:v>13.62775</c:v>
                </c:pt>
                <c:pt idx="10">
                  <c:v>11.35575</c:v>
                </c:pt>
                <c:pt idx="11">
                  <c:v>10.815</c:v>
                </c:pt>
                <c:pt idx="12">
                  <c:v>10.3</c:v>
                </c:pt>
                <c:pt idx="13">
                  <c:v>9.785</c:v>
                </c:pt>
                <c:pt idx="14">
                  <c:v>9.29575</c:v>
                </c:pt>
                <c:pt idx="15">
                  <c:v>1.60965</c:v>
                </c:pt>
                <c:pt idx="16">
                  <c:v>1.533</c:v>
                </c:pt>
                <c:pt idx="17">
                  <c:v>1.46</c:v>
                </c:pt>
                <c:pt idx="18">
                  <c:v>1.387</c:v>
                </c:pt>
                <c:pt idx="19">
                  <c:v>1.31765</c:v>
                </c:pt>
                <c:pt idx="20">
                  <c:v>0.870975</c:v>
                </c:pt>
                <c:pt idx="21">
                  <c:v>0.8295</c:v>
                </c:pt>
                <c:pt idx="22">
                  <c:v>0.79</c:v>
                </c:pt>
                <c:pt idx="23">
                  <c:v>0.7505</c:v>
                </c:pt>
                <c:pt idx="24">
                  <c:v>0.712975</c:v>
                </c:pt>
                <c:pt idx="25">
                  <c:v>0.11025</c:v>
                </c:pt>
                <c:pt idx="26">
                  <c:v>0.105</c:v>
                </c:pt>
                <c:pt idx="27">
                  <c:v>0.1</c:v>
                </c:pt>
                <c:pt idx="28">
                  <c:v>0.095</c:v>
                </c:pt>
                <c:pt idx="29">
                  <c:v>0.09025</c:v>
                </c:pt>
                <c:pt idx="30">
                  <c:v>0.11025</c:v>
                </c:pt>
                <c:pt idx="31">
                  <c:v>0.105</c:v>
                </c:pt>
                <c:pt idx="32">
                  <c:v>0.1</c:v>
                </c:pt>
                <c:pt idx="33">
                  <c:v>0.095</c:v>
                </c:pt>
                <c:pt idx="34">
                  <c:v>0.09025</c:v>
                </c:pt>
                <c:pt idx="35">
                  <c:v>0.1</c:v>
                </c:pt>
              </c:numCache>
            </c:numRef>
          </c:xVal>
          <c:yVal>
            <c:numRef>
              <c:f>Data!$AD$5:$AD$40</c:f>
              <c:numCache>
                <c:formatCode>General</c:formatCode>
                <c:ptCount val="36"/>
                <c:pt idx="0">
                  <c:v>0.0</c:v>
                </c:pt>
                <c:pt idx="1">
                  <c:v>0.2</c:v>
                </c:pt>
                <c:pt idx="2">
                  <c:v>2.0</c:v>
                </c:pt>
                <c:pt idx="3">
                  <c:v>0.2</c:v>
                </c:pt>
                <c:pt idx="4">
                  <c:v>0.0</c:v>
                </c:pt>
                <c:pt idx="5">
                  <c:v>0.0</c:v>
                </c:pt>
                <c:pt idx="6">
                  <c:v>0.2</c:v>
                </c:pt>
                <c:pt idx="7">
                  <c:v>2.0</c:v>
                </c:pt>
                <c:pt idx="8">
                  <c:v>0.2</c:v>
                </c:pt>
                <c:pt idx="9">
                  <c:v>0.0</c:v>
                </c:pt>
                <c:pt idx="10">
                  <c:v>0.0</c:v>
                </c:pt>
                <c:pt idx="11">
                  <c:v>0.6</c:v>
                </c:pt>
                <c:pt idx="12">
                  <c:v>6.0</c:v>
                </c:pt>
                <c:pt idx="13">
                  <c:v>0.6</c:v>
                </c:pt>
                <c:pt idx="14">
                  <c:v>0.0</c:v>
                </c:pt>
                <c:pt idx="15">
                  <c:v>0.0</c:v>
                </c:pt>
                <c:pt idx="16">
                  <c:v>0.2</c:v>
                </c:pt>
                <c:pt idx="17">
                  <c:v>2.0</c:v>
                </c:pt>
                <c:pt idx="18">
                  <c:v>0.2</c:v>
                </c:pt>
                <c:pt idx="19">
                  <c:v>0.0</c:v>
                </c:pt>
                <c:pt idx="20">
                  <c:v>0.0</c:v>
                </c:pt>
                <c:pt idx="21">
                  <c:v>0.2</c:v>
                </c:pt>
                <c:pt idx="22">
                  <c:v>2.0</c:v>
                </c:pt>
                <c:pt idx="23">
                  <c:v>0.2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8986520"/>
        <c:axId val="2062477464"/>
      </c:scatterChart>
      <c:valAx>
        <c:axId val="-2138986520"/>
        <c:scaling>
          <c:logBase val="10.0"/>
          <c:orientation val="minMax"/>
          <c:min val="0.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Energy</a:t>
                </a:r>
              </a:p>
            </c:rich>
          </c:tx>
          <c:layout>
            <c:manualLayout>
              <c:xMode val="edge"/>
              <c:yMode val="edge"/>
              <c:x val="0.416785495744727"/>
              <c:y val="0.91199881250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2477464"/>
        <c:crosses val="autoZero"/>
        <c:crossBetween val="midCat"/>
      </c:valAx>
      <c:valAx>
        <c:axId val="2062477464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Relative Magnitude</a:t>
                </a:r>
              </a:p>
            </c:rich>
          </c:tx>
          <c:layout>
            <c:manualLayout>
              <c:xMode val="edge"/>
              <c:yMode val="edge"/>
              <c:x val="0.0184921892309947"/>
              <c:y val="0.33599956250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-2138986520"/>
        <c:crossesAt val="0.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175561193907"/>
          <c:y val="0.391999489583998"/>
          <c:w val="0.130867800711655"/>
          <c:h val="0.1946664131947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trlProps/ctrlProp1.xml><?xml version="1.0" encoding="utf-8"?>
<formControlPr xmlns="http://schemas.microsoft.com/office/spreadsheetml/2009/9/main" objectType="List" dx="16" fmlaLink="Data!$B$42" fmlaRange="Data!$B$45:$B$65" noThreeD="1" val="0"/>
</file>

<file path=xl/ctrlProps/ctrlProp2.xml><?xml version="1.0" encoding="utf-8"?>
<formControlPr xmlns="http://schemas.microsoft.com/office/spreadsheetml/2009/9/main" objectType="List" dx="16" fmlaLink="Data!$K$42" fmlaRange="Data!$K$45:$K$66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4</xdr:col>
          <xdr:colOff>317500</xdr:colOff>
          <xdr:row>8</xdr:row>
          <xdr:rowOff>12700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9</xdr:row>
      <xdr:rowOff>0</xdr:rowOff>
    </xdr:from>
    <xdr:to>
      <xdr:col>17</xdr:col>
      <xdr:colOff>660400</xdr:colOff>
      <xdr:row>40</xdr:row>
      <xdr:rowOff>139700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660400</xdr:colOff>
          <xdr:row>1</xdr:row>
          <xdr:rowOff>0</xdr:rowOff>
        </xdr:from>
        <xdr:to>
          <xdr:col>10</xdr:col>
          <xdr:colOff>12700</xdr:colOff>
          <xdr:row>8</xdr:row>
          <xdr:rowOff>12700</xdr:rowOff>
        </xdr:to>
        <xdr:sp macro="" textlink="">
          <xdr:nvSpPr>
            <xdr:cNvPr id="2051" name="List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355600</xdr:colOff>
      <xdr:row>89</xdr:row>
      <xdr:rowOff>101600</xdr:rowOff>
    </xdr:from>
    <xdr:to>
      <xdr:col>43</xdr:col>
      <xdr:colOff>101600</xdr:colOff>
      <xdr:row>120</xdr:row>
      <xdr:rowOff>139700</xdr:rowOff>
    </xdr:to>
    <xdr:graphicFrame macro="">
      <xdr:nvGraphicFramePr>
        <xdr:cNvPr id="1199" name="Chart 1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1" Type="http://schemas.openxmlformats.org/officeDocument/2006/relationships/hyperlink" Target="http://www.chem.arizona.edu/chemt/Flash/photoelectron.html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44"/>
  <sheetViews>
    <sheetView tabSelected="1" workbookViewId="0">
      <selection activeCell="C1" sqref="C1"/>
    </sheetView>
  </sheetViews>
  <sheetFormatPr baseColWidth="10" defaultColWidth="8.83203125" defaultRowHeight="12" x14ac:dyDescent="0"/>
  <sheetData>
    <row r="1" spans="2:7">
      <c r="B1" t="s">
        <v>30</v>
      </c>
      <c r="G1" t="s">
        <v>31</v>
      </c>
    </row>
    <row r="44" spans="2:2">
      <c r="B44" s="3" t="s">
        <v>33</v>
      </c>
    </row>
  </sheetData>
  <phoneticPr fontId="1" type="noConversion"/>
  <hyperlinks>
    <hyperlink ref="B44" r:id="rId1"/>
  </hyperlinks>
  <pageMargins left="0.75" right="0.75" top="1" bottom="1" header="0.5" footer="0.5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4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1" r:id="rId5" name="List Box 3">
              <controlPr defaultSize="0" autoLine="0" autoPict="0">
                <anchor moveWithCells="1">
                  <from>
                    <xdr:col>5</xdr:col>
                    <xdr:colOff>660400</xdr:colOff>
                    <xdr:row>1</xdr:row>
                    <xdr:rowOff>0</xdr:rowOff>
                  </from>
                  <to>
                    <xdr:col>10</xdr:col>
                    <xdr:colOff>12700</xdr:colOff>
                    <xdr:row>8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topLeftCell="A33" workbookViewId="0">
      <selection activeCell="A76" sqref="A76"/>
    </sheetView>
  </sheetViews>
  <sheetFormatPr baseColWidth="10" defaultColWidth="8.83203125" defaultRowHeight="12" x14ac:dyDescent="0"/>
  <cols>
    <col min="23" max="42" width="6" customWidth="1"/>
    <col min="43" max="44" width="6.5" customWidth="1"/>
  </cols>
  <sheetData>
    <row r="1" spans="1:44">
      <c r="A1" t="s">
        <v>0</v>
      </c>
    </row>
    <row r="3" spans="1:44">
      <c r="B3" s="4" t="s">
        <v>9</v>
      </c>
      <c r="C3" s="4"/>
      <c r="D3" s="4" t="s">
        <v>10</v>
      </c>
      <c r="E3" s="4"/>
      <c r="F3" s="4"/>
      <c r="G3" s="4" t="s">
        <v>11</v>
      </c>
      <c r="H3" s="4"/>
      <c r="I3" s="4" t="s">
        <v>12</v>
      </c>
      <c r="J3" s="4"/>
      <c r="K3" s="4" t="s">
        <v>13</v>
      </c>
      <c r="L3" s="4"/>
      <c r="M3" s="4" t="s">
        <v>14</v>
      </c>
      <c r="N3" s="4"/>
      <c r="O3" s="4" t="s">
        <v>15</v>
      </c>
      <c r="P3" s="4"/>
      <c r="Q3" s="4" t="s">
        <v>8</v>
      </c>
      <c r="R3" s="4"/>
      <c r="S3" s="4" t="s">
        <v>16</v>
      </c>
      <c r="T3" s="4"/>
      <c r="U3" s="4" t="s">
        <v>17</v>
      </c>
      <c r="V3" s="4"/>
      <c r="W3" t="s">
        <v>18</v>
      </c>
      <c r="Y3" s="4" t="s">
        <v>19</v>
      </c>
      <c r="Z3" s="4"/>
      <c r="AA3" s="4" t="s">
        <v>20</v>
      </c>
      <c r="AB3" s="4"/>
      <c r="AC3" s="4" t="s">
        <v>21</v>
      </c>
      <c r="AD3" s="4"/>
      <c r="AE3" s="4" t="s">
        <v>22</v>
      </c>
      <c r="AF3" s="4"/>
      <c r="AG3" s="4" t="s">
        <v>23</v>
      </c>
      <c r="AH3" s="4"/>
      <c r="AI3" s="4" t="s">
        <v>24</v>
      </c>
      <c r="AJ3" s="4"/>
      <c r="AK3" s="4" t="s">
        <v>25</v>
      </c>
      <c r="AL3" s="4"/>
      <c r="AM3" s="4" t="s">
        <v>26</v>
      </c>
      <c r="AN3" s="4"/>
      <c r="AO3" s="4" t="s">
        <v>27</v>
      </c>
      <c r="AP3" s="4"/>
      <c r="AQ3" s="4" t="s">
        <v>28</v>
      </c>
      <c r="AR3" s="4"/>
    </row>
    <row r="4" spans="1:44">
      <c r="A4" t="s">
        <v>1</v>
      </c>
      <c r="B4" s="1">
        <v>1</v>
      </c>
      <c r="C4" s="1">
        <f>B4+0.5</f>
        <v>1.5</v>
      </c>
      <c r="D4" s="1">
        <f t="shared" ref="D4:AR4" si="0">C4+0.5</f>
        <v>2</v>
      </c>
      <c r="E4" s="1"/>
      <c r="F4" s="1">
        <f>D4+0.5</f>
        <v>2.5</v>
      </c>
      <c r="G4" s="1">
        <f t="shared" si="0"/>
        <v>3</v>
      </c>
      <c r="H4" s="1">
        <f t="shared" si="0"/>
        <v>3.5</v>
      </c>
      <c r="I4" s="1">
        <f t="shared" si="0"/>
        <v>4</v>
      </c>
      <c r="J4" s="1">
        <f t="shared" si="0"/>
        <v>4.5</v>
      </c>
      <c r="K4" s="1">
        <f t="shared" si="0"/>
        <v>5</v>
      </c>
      <c r="L4" s="1">
        <f t="shared" si="0"/>
        <v>5.5</v>
      </c>
      <c r="M4" s="1">
        <f t="shared" si="0"/>
        <v>6</v>
      </c>
      <c r="N4" s="1">
        <f t="shared" si="0"/>
        <v>6.5</v>
      </c>
      <c r="O4" s="1">
        <f t="shared" si="0"/>
        <v>7</v>
      </c>
      <c r="P4" s="1">
        <f t="shared" si="0"/>
        <v>7.5</v>
      </c>
      <c r="Q4" s="1">
        <f t="shared" si="0"/>
        <v>8</v>
      </c>
      <c r="R4" s="1">
        <f t="shared" si="0"/>
        <v>8.5</v>
      </c>
      <c r="S4" s="1">
        <f t="shared" si="0"/>
        <v>9</v>
      </c>
      <c r="T4" s="1">
        <f t="shared" si="0"/>
        <v>9.5</v>
      </c>
      <c r="U4" s="1">
        <f t="shared" si="0"/>
        <v>10</v>
      </c>
      <c r="V4" s="1">
        <f t="shared" si="0"/>
        <v>10.5</v>
      </c>
      <c r="W4" s="1">
        <f t="shared" si="0"/>
        <v>11</v>
      </c>
      <c r="X4" s="1">
        <f t="shared" si="0"/>
        <v>11.5</v>
      </c>
      <c r="Y4" s="1">
        <f t="shared" si="0"/>
        <v>12</v>
      </c>
      <c r="Z4" s="1">
        <f t="shared" si="0"/>
        <v>12.5</v>
      </c>
      <c r="AA4" s="1">
        <f t="shared" si="0"/>
        <v>13</v>
      </c>
      <c r="AB4" s="1">
        <f t="shared" si="0"/>
        <v>13.5</v>
      </c>
      <c r="AC4" s="1">
        <f t="shared" si="0"/>
        <v>14</v>
      </c>
      <c r="AD4" s="1">
        <f t="shared" si="0"/>
        <v>14.5</v>
      </c>
      <c r="AE4" s="1">
        <f t="shared" si="0"/>
        <v>15</v>
      </c>
      <c r="AF4" s="1">
        <f t="shared" si="0"/>
        <v>15.5</v>
      </c>
      <c r="AG4" s="1">
        <f t="shared" si="0"/>
        <v>16</v>
      </c>
      <c r="AH4" s="1">
        <f t="shared" si="0"/>
        <v>16.5</v>
      </c>
      <c r="AI4" s="1">
        <f t="shared" si="0"/>
        <v>17</v>
      </c>
      <c r="AJ4" s="1">
        <f t="shared" si="0"/>
        <v>17.5</v>
      </c>
      <c r="AK4" s="1">
        <f t="shared" si="0"/>
        <v>18</v>
      </c>
      <c r="AL4" s="1">
        <f t="shared" si="0"/>
        <v>18.5</v>
      </c>
      <c r="AM4" s="1">
        <f t="shared" si="0"/>
        <v>19</v>
      </c>
      <c r="AN4" s="1">
        <f t="shared" si="0"/>
        <v>19.5</v>
      </c>
      <c r="AO4" s="1">
        <f t="shared" si="0"/>
        <v>20</v>
      </c>
      <c r="AP4" s="1">
        <f t="shared" si="0"/>
        <v>20.5</v>
      </c>
      <c r="AQ4" s="1">
        <f t="shared" si="0"/>
        <v>21</v>
      </c>
      <c r="AR4" s="1">
        <f t="shared" si="0"/>
        <v>21.5</v>
      </c>
    </row>
    <row r="5" spans="1:44">
      <c r="B5">
        <f>B6*1.05</f>
        <v>1.4442750000000002</v>
      </c>
      <c r="C5" s="1">
        <v>0</v>
      </c>
      <c r="D5">
        <f>D6*1.05</f>
        <v>2.6129250000000002</v>
      </c>
      <c r="F5" s="1">
        <v>0</v>
      </c>
      <c r="G5">
        <f>G6*1.05</f>
        <v>6.901650000000001</v>
      </c>
      <c r="H5" s="1">
        <v>0</v>
      </c>
      <c r="I5">
        <f>I6*1.05</f>
        <v>12.678750000000001</v>
      </c>
      <c r="J5" s="1">
        <v>0</v>
      </c>
      <c r="K5">
        <f>K6*1.05</f>
        <v>21.27825</v>
      </c>
      <c r="L5" s="1">
        <v>0</v>
      </c>
      <c r="M5">
        <f>M6*1.05</f>
        <v>31.531500000000001</v>
      </c>
      <c r="N5" s="1">
        <v>0</v>
      </c>
      <c r="O5">
        <f>O6*1.05</f>
        <v>43.659000000000006</v>
      </c>
      <c r="P5" s="1">
        <v>0</v>
      </c>
      <c r="Q5">
        <f>Q6*1.05</f>
        <v>57.991500000000009</v>
      </c>
      <c r="R5" s="1">
        <v>0</v>
      </c>
      <c r="S5">
        <f>S6*1.05</f>
        <v>74.088000000000008</v>
      </c>
      <c r="T5" s="1">
        <v>0</v>
      </c>
      <c r="U5">
        <f>U6*1.05</f>
        <v>92.610000000000014</v>
      </c>
      <c r="V5" s="1">
        <v>0</v>
      </c>
      <c r="W5">
        <f>W6*1.05</f>
        <v>114.66000000000001</v>
      </c>
      <c r="X5" s="1">
        <v>0</v>
      </c>
      <c r="Y5">
        <f>Y6*1.05</f>
        <v>138.91500000000002</v>
      </c>
      <c r="Z5" s="1">
        <v>0</v>
      </c>
      <c r="AA5">
        <f>AA6*1.05</f>
        <v>166.47750000000002</v>
      </c>
      <c r="AB5" s="1">
        <v>0</v>
      </c>
      <c r="AC5">
        <f>AC6*1.05</f>
        <v>196.245</v>
      </c>
      <c r="AD5" s="1">
        <v>0</v>
      </c>
      <c r="AE5">
        <f>AE6*1.05</f>
        <v>229.32000000000002</v>
      </c>
      <c r="AF5" s="1">
        <v>0</v>
      </c>
      <c r="AG5">
        <f>AG6*1.05</f>
        <v>263.4975</v>
      </c>
      <c r="AH5" s="1">
        <v>0</v>
      </c>
      <c r="AI5">
        <f>AI6*1.05</f>
        <v>300.98250000000007</v>
      </c>
      <c r="AJ5" s="1">
        <v>0</v>
      </c>
      <c r="AK5">
        <f>AK6*1.05</f>
        <v>340.67250000000001</v>
      </c>
      <c r="AL5" s="1">
        <v>0</v>
      </c>
      <c r="AM5">
        <f>AM6*1.05</f>
        <v>382.56750000000005</v>
      </c>
      <c r="AN5" s="1">
        <v>0</v>
      </c>
      <c r="AO5">
        <f>AO6*1.05</f>
        <v>429.97500000000002</v>
      </c>
      <c r="AP5" s="1">
        <v>0</v>
      </c>
      <c r="AQ5">
        <f>AQ6*1.05</f>
        <v>477.38250000000005</v>
      </c>
      <c r="AR5" s="1">
        <v>0</v>
      </c>
    </row>
    <row r="6" spans="1:44">
      <c r="B6" s="1">
        <f>B7*1.05</f>
        <v>1.3755000000000002</v>
      </c>
      <c r="C6" s="1">
        <f>C7*0.1</f>
        <v>0.1</v>
      </c>
      <c r="D6" s="1">
        <f>D7*1.05</f>
        <v>2.4885000000000002</v>
      </c>
      <c r="E6" s="1"/>
      <c r="F6" s="1">
        <f>F7*0.1</f>
        <v>0.2</v>
      </c>
      <c r="G6" s="1">
        <f>G7*1.05</f>
        <v>6.5730000000000004</v>
      </c>
      <c r="H6" s="1">
        <f>H7*0.1</f>
        <v>0.2</v>
      </c>
      <c r="I6" s="1">
        <f>I7*1.05</f>
        <v>12.075000000000001</v>
      </c>
      <c r="J6" s="1">
        <f>J7*0.1</f>
        <v>0.2</v>
      </c>
      <c r="K6" s="1">
        <f>K7*1.05</f>
        <v>20.265000000000001</v>
      </c>
      <c r="L6" s="1">
        <f>L7*0.1</f>
        <v>0.2</v>
      </c>
      <c r="M6" s="1">
        <f>M7*1.05</f>
        <v>30.03</v>
      </c>
      <c r="N6" s="1">
        <f>N7*0.1</f>
        <v>0.2</v>
      </c>
      <c r="O6" s="1">
        <f>O7*1.05</f>
        <v>41.580000000000005</v>
      </c>
      <c r="P6" s="1">
        <f>P7*0.1</f>
        <v>0.2</v>
      </c>
      <c r="Q6" s="1">
        <f>Q7*1.05</f>
        <v>55.230000000000004</v>
      </c>
      <c r="R6" s="1">
        <f>R7*0.1</f>
        <v>0.2</v>
      </c>
      <c r="S6" s="1">
        <f>S7*1.05</f>
        <v>70.56</v>
      </c>
      <c r="T6" s="1">
        <f>T7*0.1</f>
        <v>0.2</v>
      </c>
      <c r="U6" s="1">
        <f>U7*1.05</f>
        <v>88.2</v>
      </c>
      <c r="V6" s="1">
        <f>V7*0.1</f>
        <v>0.2</v>
      </c>
      <c r="W6" s="1">
        <f>W7*1.05</f>
        <v>109.2</v>
      </c>
      <c r="X6" s="1">
        <f>X7*0.1</f>
        <v>0.2</v>
      </c>
      <c r="Y6" s="1">
        <f>Y7*1.05</f>
        <v>132.30000000000001</v>
      </c>
      <c r="Z6" s="1">
        <f>Z7*0.1</f>
        <v>0.2</v>
      </c>
      <c r="AA6" s="1">
        <f>AA7*1.05</f>
        <v>158.55000000000001</v>
      </c>
      <c r="AB6" s="1">
        <f>AB7*0.1</f>
        <v>0.2</v>
      </c>
      <c r="AC6" s="1">
        <f>AC7*1.05</f>
        <v>186.9</v>
      </c>
      <c r="AD6" s="1">
        <f>AD7*0.1</f>
        <v>0.2</v>
      </c>
      <c r="AE6" s="1">
        <f>AE7*1.05</f>
        <v>218.4</v>
      </c>
      <c r="AF6" s="1">
        <f>AF7*0.1</f>
        <v>0.2</v>
      </c>
      <c r="AG6" s="1">
        <f>AG7*1.05</f>
        <v>250.95000000000002</v>
      </c>
      <c r="AH6" s="1">
        <f>AH7*0.1</f>
        <v>0.2</v>
      </c>
      <c r="AI6" s="1">
        <f>AI7*1.05</f>
        <v>286.65000000000003</v>
      </c>
      <c r="AJ6" s="1">
        <f>AJ7*0.1</f>
        <v>0.2</v>
      </c>
      <c r="AK6" s="1">
        <f>AK7*1.05</f>
        <v>324.45</v>
      </c>
      <c r="AL6" s="1">
        <f>AL7*0.1</f>
        <v>0.2</v>
      </c>
      <c r="AM6" s="1">
        <f>AM7*1.05</f>
        <v>364.35</v>
      </c>
      <c r="AN6" s="1">
        <f>AN7*0.1</f>
        <v>0.2</v>
      </c>
      <c r="AO6" s="1">
        <f>AO7*1.05</f>
        <v>409.5</v>
      </c>
      <c r="AP6" s="1">
        <f>AP7*0.1</f>
        <v>0.2</v>
      </c>
      <c r="AQ6" s="1">
        <f>AQ7*1.05</f>
        <v>454.65000000000003</v>
      </c>
      <c r="AR6" s="1">
        <f>AR7*0.1</f>
        <v>0.2</v>
      </c>
    </row>
    <row r="7" spans="1:44" s="2" customFormat="1">
      <c r="A7" s="2" t="s">
        <v>2</v>
      </c>
      <c r="B7" s="2">
        <v>1.31</v>
      </c>
      <c r="C7" s="2">
        <v>1</v>
      </c>
      <c r="D7" s="2">
        <v>2.37</v>
      </c>
      <c r="F7" s="2">
        <v>2</v>
      </c>
      <c r="G7" s="2">
        <v>6.26</v>
      </c>
      <c r="H7" s="2">
        <v>2</v>
      </c>
      <c r="I7" s="2">
        <v>11.5</v>
      </c>
      <c r="J7" s="2">
        <v>2</v>
      </c>
      <c r="K7" s="2">
        <v>19.3</v>
      </c>
      <c r="L7" s="2">
        <v>2</v>
      </c>
      <c r="M7" s="2">
        <v>28.6</v>
      </c>
      <c r="N7" s="2">
        <v>2</v>
      </c>
      <c r="O7" s="2">
        <v>39.6</v>
      </c>
      <c r="P7" s="2">
        <v>2</v>
      </c>
      <c r="Q7" s="2">
        <v>52.6</v>
      </c>
      <c r="R7" s="2">
        <v>2</v>
      </c>
      <c r="S7" s="2">
        <v>67.2</v>
      </c>
      <c r="T7" s="2">
        <v>2</v>
      </c>
      <c r="U7" s="2">
        <v>84</v>
      </c>
      <c r="V7" s="2">
        <v>2</v>
      </c>
      <c r="W7" s="2">
        <v>104</v>
      </c>
      <c r="X7" s="2">
        <v>2</v>
      </c>
      <c r="Y7" s="2">
        <v>126</v>
      </c>
      <c r="Z7" s="2">
        <v>2</v>
      </c>
      <c r="AA7" s="2">
        <v>151</v>
      </c>
      <c r="AB7" s="2">
        <v>2</v>
      </c>
      <c r="AC7" s="2">
        <v>178</v>
      </c>
      <c r="AD7" s="2">
        <v>2</v>
      </c>
      <c r="AE7" s="2">
        <v>208</v>
      </c>
      <c r="AF7" s="2">
        <v>2</v>
      </c>
      <c r="AG7" s="2">
        <v>239</v>
      </c>
      <c r="AH7" s="2">
        <v>2</v>
      </c>
      <c r="AI7" s="2">
        <v>273</v>
      </c>
      <c r="AJ7" s="2">
        <v>2</v>
      </c>
      <c r="AK7" s="2">
        <v>309</v>
      </c>
      <c r="AL7" s="2">
        <v>2</v>
      </c>
      <c r="AM7" s="2">
        <v>347</v>
      </c>
      <c r="AN7" s="2">
        <v>2</v>
      </c>
      <c r="AO7" s="2">
        <v>390</v>
      </c>
      <c r="AP7" s="2">
        <v>2</v>
      </c>
      <c r="AQ7" s="2">
        <v>433</v>
      </c>
      <c r="AR7" s="2">
        <v>2</v>
      </c>
    </row>
    <row r="8" spans="1:44">
      <c r="B8">
        <f>B7*0.95</f>
        <v>1.2444999999999999</v>
      </c>
      <c r="C8">
        <f>C7*0.1</f>
        <v>0.1</v>
      </c>
      <c r="D8">
        <f>D7*0.95</f>
        <v>2.2515000000000001</v>
      </c>
      <c r="F8">
        <f>F7*0.1</f>
        <v>0.2</v>
      </c>
      <c r="G8">
        <f>G7*0.95</f>
        <v>5.9469999999999992</v>
      </c>
      <c r="H8">
        <f>H7*0.1</f>
        <v>0.2</v>
      </c>
      <c r="I8">
        <f>I7*0.95</f>
        <v>10.924999999999999</v>
      </c>
      <c r="J8">
        <f>J7*0.1</f>
        <v>0.2</v>
      </c>
      <c r="K8">
        <f>K7*0.95</f>
        <v>18.335000000000001</v>
      </c>
      <c r="L8">
        <f>L7*0.1</f>
        <v>0.2</v>
      </c>
      <c r="M8">
        <f>M7*0.95</f>
        <v>27.17</v>
      </c>
      <c r="N8">
        <f>N7*0.1</f>
        <v>0.2</v>
      </c>
      <c r="O8">
        <f>O7*0.95</f>
        <v>37.619999999999997</v>
      </c>
      <c r="P8">
        <f>P7*0.1</f>
        <v>0.2</v>
      </c>
      <c r="Q8">
        <f>Q7*0.95</f>
        <v>49.97</v>
      </c>
      <c r="R8">
        <f>R7*0.1</f>
        <v>0.2</v>
      </c>
      <c r="S8">
        <f>S7*0.95</f>
        <v>63.839999999999996</v>
      </c>
      <c r="T8">
        <f>T7*0.1</f>
        <v>0.2</v>
      </c>
      <c r="U8">
        <f>U7*0.95</f>
        <v>79.8</v>
      </c>
      <c r="V8">
        <f>V7*0.1</f>
        <v>0.2</v>
      </c>
      <c r="W8">
        <f>W7*0.95</f>
        <v>98.8</v>
      </c>
      <c r="X8">
        <f>X7*0.1</f>
        <v>0.2</v>
      </c>
      <c r="Y8">
        <f>Y7*0.95</f>
        <v>119.69999999999999</v>
      </c>
      <c r="Z8">
        <f>Z7*0.1</f>
        <v>0.2</v>
      </c>
      <c r="AA8">
        <f>AA7*0.95</f>
        <v>143.44999999999999</v>
      </c>
      <c r="AB8">
        <f>AB7*0.1</f>
        <v>0.2</v>
      </c>
      <c r="AC8">
        <f>AC7*0.95</f>
        <v>169.1</v>
      </c>
      <c r="AD8">
        <f>AD7*0.1</f>
        <v>0.2</v>
      </c>
      <c r="AE8">
        <f>AE7*0.95</f>
        <v>197.6</v>
      </c>
      <c r="AF8">
        <f>AF7*0.1</f>
        <v>0.2</v>
      </c>
      <c r="AG8">
        <f>AG7*0.95</f>
        <v>227.04999999999998</v>
      </c>
      <c r="AH8">
        <f>AH7*0.1</f>
        <v>0.2</v>
      </c>
      <c r="AI8">
        <f>AI7*0.95</f>
        <v>259.34999999999997</v>
      </c>
      <c r="AJ8">
        <f>AJ7*0.1</f>
        <v>0.2</v>
      </c>
      <c r="AK8">
        <f>AK7*0.95</f>
        <v>293.55</v>
      </c>
      <c r="AL8">
        <f>AL7*0.1</f>
        <v>0.2</v>
      </c>
      <c r="AM8">
        <f>AM7*0.95</f>
        <v>329.65</v>
      </c>
      <c r="AN8">
        <f>AN7*0.1</f>
        <v>0.2</v>
      </c>
      <c r="AO8">
        <f>AO7*0.95</f>
        <v>370.5</v>
      </c>
      <c r="AP8">
        <f>AP7*0.1</f>
        <v>0.2</v>
      </c>
      <c r="AQ8">
        <f>AQ7*0.95</f>
        <v>411.34999999999997</v>
      </c>
      <c r="AR8">
        <f>AR7*0.1</f>
        <v>0.2</v>
      </c>
    </row>
    <row r="9" spans="1:44">
      <c r="B9">
        <f>B8*0.95</f>
        <v>1.182275</v>
      </c>
      <c r="C9">
        <v>0</v>
      </c>
      <c r="D9">
        <f>D8*0.95</f>
        <v>2.138925</v>
      </c>
      <c r="F9">
        <v>0</v>
      </c>
      <c r="G9">
        <f>G8*0.95</f>
        <v>5.6496499999999994</v>
      </c>
      <c r="H9">
        <v>0</v>
      </c>
      <c r="I9">
        <f>I8*0.95</f>
        <v>10.378749999999998</v>
      </c>
      <c r="J9">
        <v>0</v>
      </c>
      <c r="K9">
        <f>K8*0.95</f>
        <v>17.41825</v>
      </c>
      <c r="L9">
        <v>0</v>
      </c>
      <c r="M9">
        <f>M8*0.95</f>
        <v>25.811499999999999</v>
      </c>
      <c r="N9">
        <v>0</v>
      </c>
      <c r="O9">
        <f>O8*0.95</f>
        <v>35.738999999999997</v>
      </c>
      <c r="P9">
        <v>0</v>
      </c>
      <c r="Q9">
        <f>Q8*0.95</f>
        <v>47.471499999999999</v>
      </c>
      <c r="R9">
        <v>0</v>
      </c>
      <c r="S9">
        <f>S8*0.95</f>
        <v>60.647999999999996</v>
      </c>
      <c r="T9">
        <v>0</v>
      </c>
      <c r="U9">
        <f>U8*0.95</f>
        <v>75.809999999999988</v>
      </c>
      <c r="V9">
        <v>0</v>
      </c>
      <c r="W9">
        <f>W8*0.95</f>
        <v>93.86</v>
      </c>
      <c r="X9">
        <v>0</v>
      </c>
      <c r="Y9">
        <f>Y8*0.95</f>
        <v>113.71499999999999</v>
      </c>
      <c r="Z9">
        <v>0</v>
      </c>
      <c r="AA9">
        <f>AA8*0.95</f>
        <v>136.27749999999997</v>
      </c>
      <c r="AB9">
        <v>0</v>
      </c>
      <c r="AC9">
        <f>AC8*0.95</f>
        <v>160.64499999999998</v>
      </c>
      <c r="AD9">
        <v>0</v>
      </c>
      <c r="AE9">
        <f>AE8*0.95</f>
        <v>187.72</v>
      </c>
      <c r="AF9">
        <v>0</v>
      </c>
      <c r="AG9">
        <f>AG8*0.95</f>
        <v>215.69749999999996</v>
      </c>
      <c r="AH9">
        <v>0</v>
      </c>
      <c r="AI9">
        <f>AI8*0.95</f>
        <v>246.38249999999996</v>
      </c>
      <c r="AJ9">
        <v>0</v>
      </c>
      <c r="AK9">
        <f>AK8*0.95</f>
        <v>278.8725</v>
      </c>
      <c r="AL9">
        <v>0</v>
      </c>
      <c r="AM9">
        <f>AM8*0.95</f>
        <v>313.16749999999996</v>
      </c>
      <c r="AN9">
        <v>0</v>
      </c>
      <c r="AO9">
        <f>AO8*0.95</f>
        <v>351.97499999999997</v>
      </c>
      <c r="AP9">
        <v>0</v>
      </c>
      <c r="AQ9">
        <f>AQ8*0.95</f>
        <v>390.78249999999997</v>
      </c>
      <c r="AR9">
        <v>0</v>
      </c>
    </row>
    <row r="10" spans="1:44">
      <c r="B10" s="1">
        <f>B11*1.05</f>
        <v>0.11025000000000001</v>
      </c>
      <c r="C10">
        <v>0</v>
      </c>
      <c r="D10" s="1">
        <f>D11*1.05</f>
        <v>0.11025000000000001</v>
      </c>
      <c r="E10" s="1"/>
      <c r="F10">
        <v>0</v>
      </c>
      <c r="G10" s="1">
        <f>G11*1.05</f>
        <v>0.57330000000000003</v>
      </c>
      <c r="H10">
        <v>0</v>
      </c>
      <c r="I10" s="1">
        <f>I11*1.05</f>
        <v>0.99225000000000008</v>
      </c>
      <c r="J10">
        <v>0</v>
      </c>
      <c r="K10" s="1">
        <f>K11*1.05</f>
        <v>1.4994000000000003</v>
      </c>
      <c r="L10">
        <v>0</v>
      </c>
      <c r="M10" s="1">
        <f>M11*1.05</f>
        <v>1.8963000000000001</v>
      </c>
      <c r="N10">
        <v>0</v>
      </c>
      <c r="O10" s="1">
        <f>O11*1.05</f>
        <v>2.7011250000000002</v>
      </c>
      <c r="P10">
        <v>0</v>
      </c>
      <c r="Q10" s="1">
        <f>Q11*1.05</f>
        <v>3.3516000000000004</v>
      </c>
      <c r="R10">
        <v>0</v>
      </c>
      <c r="S10" s="1">
        <f>S11*1.05</f>
        <v>4.2777000000000003</v>
      </c>
      <c r="T10">
        <v>0</v>
      </c>
      <c r="U10" s="1">
        <f>U11*1.05</f>
        <v>5.1597</v>
      </c>
      <c r="V10">
        <v>0</v>
      </c>
      <c r="W10" s="1">
        <f>W11*1.05</f>
        <v>7.541100000000001</v>
      </c>
      <c r="X10">
        <v>0</v>
      </c>
      <c r="Y10" s="1">
        <f>Y11*1.05</f>
        <v>9.9996749999999999</v>
      </c>
      <c r="Z10">
        <v>0</v>
      </c>
      <c r="AA10" s="1">
        <f>AA11*1.05</f>
        <v>13.340250000000001</v>
      </c>
      <c r="AB10">
        <v>0</v>
      </c>
      <c r="AC10" s="1">
        <f>AC11*1.05</f>
        <v>16.647750000000002</v>
      </c>
      <c r="AD10">
        <v>0</v>
      </c>
      <c r="AE10" s="1">
        <f>AE11*1.05</f>
        <v>20.616750000000003</v>
      </c>
      <c r="AF10">
        <v>0</v>
      </c>
      <c r="AG10" s="1">
        <f>AG11*1.05</f>
        <v>25.026750000000003</v>
      </c>
      <c r="AH10">
        <v>0</v>
      </c>
      <c r="AI10" s="1">
        <f>AI11*1.05</f>
        <v>29.547000000000001</v>
      </c>
      <c r="AJ10">
        <v>0</v>
      </c>
      <c r="AK10" s="1">
        <f>AK11*1.05</f>
        <v>34.728750000000005</v>
      </c>
      <c r="AL10">
        <v>0</v>
      </c>
      <c r="AM10" s="1">
        <f>AM11*1.05</f>
        <v>40.902750000000005</v>
      </c>
      <c r="AN10">
        <v>0</v>
      </c>
      <c r="AO10" s="1">
        <f>AO11*1.05</f>
        <v>47.076750000000011</v>
      </c>
      <c r="AP10">
        <v>0</v>
      </c>
      <c r="AQ10" s="1">
        <f>AQ11*1.05</f>
        <v>53.471250000000005</v>
      </c>
      <c r="AR10">
        <v>0</v>
      </c>
    </row>
    <row r="11" spans="1:44">
      <c r="B11" s="1">
        <f>B12*1.05</f>
        <v>0.10500000000000001</v>
      </c>
      <c r="C11" s="1">
        <f>C12*0.1</f>
        <v>0</v>
      </c>
      <c r="D11" s="1">
        <f>D12*1.05</f>
        <v>0.10500000000000001</v>
      </c>
      <c r="E11" s="1"/>
      <c r="F11" s="1">
        <f>F12*0.1</f>
        <v>0</v>
      </c>
      <c r="G11" s="1">
        <f>G12*1.05</f>
        <v>0.54600000000000004</v>
      </c>
      <c r="H11" s="1">
        <f>H12*0.1</f>
        <v>0.1</v>
      </c>
      <c r="I11" s="1">
        <f>I12*1.05</f>
        <v>0.94500000000000006</v>
      </c>
      <c r="J11" s="1">
        <f>J12*0.1</f>
        <v>0.2</v>
      </c>
      <c r="K11" s="1">
        <f>K12*1.05</f>
        <v>1.4280000000000002</v>
      </c>
      <c r="L11" s="1">
        <f>L12*0.1</f>
        <v>0.2</v>
      </c>
      <c r="M11" s="1">
        <f>M12*1.05</f>
        <v>1.806</v>
      </c>
      <c r="N11" s="1">
        <f>N12*0.1</f>
        <v>0.2</v>
      </c>
      <c r="O11" s="1">
        <f>O12*1.05</f>
        <v>2.5725000000000002</v>
      </c>
      <c r="P11" s="1">
        <f>P12*0.1</f>
        <v>0.2</v>
      </c>
      <c r="Q11" s="1">
        <f>Q12*1.05</f>
        <v>3.1920000000000002</v>
      </c>
      <c r="R11" s="1">
        <f>R12*0.1</f>
        <v>0.2</v>
      </c>
      <c r="S11" s="1">
        <f>S12*1.05</f>
        <v>4.0739999999999998</v>
      </c>
      <c r="T11" s="1">
        <f>T12*0.1</f>
        <v>0.2</v>
      </c>
      <c r="U11" s="1">
        <f>U12*1.05</f>
        <v>4.9139999999999997</v>
      </c>
      <c r="V11" s="1">
        <f>V12*0.1</f>
        <v>0.2</v>
      </c>
      <c r="W11" s="1">
        <f>W12*1.05</f>
        <v>7.1820000000000004</v>
      </c>
      <c r="X11" s="1">
        <f>X12*0.1</f>
        <v>0.2</v>
      </c>
      <c r="Y11" s="1">
        <f>Y12*1.05</f>
        <v>9.5235000000000003</v>
      </c>
      <c r="Z11" s="1">
        <f>Z12*0.1</f>
        <v>0.2</v>
      </c>
      <c r="AA11" s="1">
        <f>AA12*1.05</f>
        <v>12.705</v>
      </c>
      <c r="AB11" s="1">
        <f>AB12*0.1</f>
        <v>0.2</v>
      </c>
      <c r="AC11" s="1">
        <f>AC12*1.05</f>
        <v>15.855</v>
      </c>
      <c r="AD11" s="1">
        <f>AD12*0.1</f>
        <v>0.2</v>
      </c>
      <c r="AE11" s="1">
        <f>AE12*1.05</f>
        <v>19.635000000000002</v>
      </c>
      <c r="AF11" s="1">
        <f>AF12*0.1</f>
        <v>0.2</v>
      </c>
      <c r="AG11" s="1">
        <f>AG12*1.05</f>
        <v>23.835000000000001</v>
      </c>
      <c r="AH11" s="1">
        <f>AH12*0.1</f>
        <v>0.2</v>
      </c>
      <c r="AI11" s="1">
        <f>AI12*1.05</f>
        <v>28.14</v>
      </c>
      <c r="AJ11" s="1">
        <f>AJ12*0.1</f>
        <v>0.2</v>
      </c>
      <c r="AK11" s="1">
        <f>AK12*1.05</f>
        <v>33.075000000000003</v>
      </c>
      <c r="AL11" s="1">
        <f>AL12*0.1</f>
        <v>0.2</v>
      </c>
      <c r="AM11" s="1">
        <f>AM12*1.05</f>
        <v>38.955000000000005</v>
      </c>
      <c r="AN11" s="1">
        <f>AN12*0.1</f>
        <v>0.2</v>
      </c>
      <c r="AO11" s="1">
        <f>AO12*1.05</f>
        <v>44.835000000000008</v>
      </c>
      <c r="AP11" s="1">
        <f>AP12*0.1</f>
        <v>0.2</v>
      </c>
      <c r="AQ11" s="1">
        <f>AQ12*1.05</f>
        <v>50.925000000000004</v>
      </c>
      <c r="AR11" s="1">
        <f>AR12*0.1</f>
        <v>0.2</v>
      </c>
    </row>
    <row r="12" spans="1:44" s="2" customFormat="1">
      <c r="A12" s="2" t="s">
        <v>3</v>
      </c>
      <c r="B12" s="2">
        <v>0.1</v>
      </c>
      <c r="C12" s="2">
        <v>0</v>
      </c>
      <c r="D12" s="2">
        <v>0.1</v>
      </c>
      <c r="F12" s="2">
        <v>0</v>
      </c>
      <c r="G12" s="2">
        <v>0.52</v>
      </c>
      <c r="H12" s="2">
        <v>1</v>
      </c>
      <c r="I12" s="2">
        <v>0.9</v>
      </c>
      <c r="J12" s="2">
        <v>2</v>
      </c>
      <c r="K12" s="2">
        <v>1.36</v>
      </c>
      <c r="L12" s="2">
        <v>2</v>
      </c>
      <c r="M12" s="2">
        <v>1.72</v>
      </c>
      <c r="N12" s="2">
        <v>2</v>
      </c>
      <c r="O12" s="2">
        <v>2.4500000000000002</v>
      </c>
      <c r="P12" s="2">
        <v>2</v>
      </c>
      <c r="Q12" s="2">
        <v>3.04</v>
      </c>
      <c r="R12" s="2">
        <v>2</v>
      </c>
      <c r="S12" s="2">
        <v>3.88</v>
      </c>
      <c r="T12" s="2">
        <v>2</v>
      </c>
      <c r="U12" s="2">
        <v>4.68</v>
      </c>
      <c r="V12" s="2">
        <v>2</v>
      </c>
      <c r="W12" s="2">
        <v>6.84</v>
      </c>
      <c r="X12" s="2">
        <v>2</v>
      </c>
      <c r="Y12" s="2">
        <v>9.07</v>
      </c>
      <c r="Z12" s="2">
        <v>2</v>
      </c>
      <c r="AA12" s="2">
        <v>12.1</v>
      </c>
      <c r="AB12" s="2">
        <v>2</v>
      </c>
      <c r="AC12" s="2">
        <v>15.1</v>
      </c>
      <c r="AD12" s="2">
        <v>2</v>
      </c>
      <c r="AE12" s="2">
        <v>18.7</v>
      </c>
      <c r="AF12" s="2">
        <v>2</v>
      </c>
      <c r="AG12" s="2">
        <v>22.7</v>
      </c>
      <c r="AH12" s="2">
        <v>2</v>
      </c>
      <c r="AI12" s="2">
        <v>26.8</v>
      </c>
      <c r="AJ12" s="2">
        <v>2</v>
      </c>
      <c r="AK12" s="2">
        <v>31.5</v>
      </c>
      <c r="AL12" s="2">
        <v>2</v>
      </c>
      <c r="AM12" s="2">
        <v>37.1</v>
      </c>
      <c r="AN12" s="2">
        <v>2</v>
      </c>
      <c r="AO12" s="2">
        <v>42.7</v>
      </c>
      <c r="AP12" s="2">
        <v>2</v>
      </c>
      <c r="AQ12" s="2">
        <v>48.5</v>
      </c>
      <c r="AR12" s="2">
        <v>2</v>
      </c>
    </row>
    <row r="13" spans="1:44">
      <c r="B13">
        <f>B12*0.95</f>
        <v>9.5000000000000001E-2</v>
      </c>
      <c r="C13">
        <f>C12*0.1</f>
        <v>0</v>
      </c>
      <c r="D13">
        <f>D12*0.95</f>
        <v>9.5000000000000001E-2</v>
      </c>
      <c r="F13">
        <f>F12*0.1</f>
        <v>0</v>
      </c>
      <c r="G13">
        <f>G12*0.95</f>
        <v>0.49399999999999999</v>
      </c>
      <c r="H13">
        <f>H12*0.1</f>
        <v>0.1</v>
      </c>
      <c r="I13">
        <f>I12*0.95</f>
        <v>0.85499999999999998</v>
      </c>
      <c r="J13">
        <f>J12*0.1</f>
        <v>0.2</v>
      </c>
      <c r="K13">
        <f>K12*0.95</f>
        <v>1.292</v>
      </c>
      <c r="L13">
        <f>L12*0.1</f>
        <v>0.2</v>
      </c>
      <c r="M13">
        <f>M12*0.95</f>
        <v>1.6339999999999999</v>
      </c>
      <c r="N13">
        <f>N12*0.1</f>
        <v>0.2</v>
      </c>
      <c r="O13">
        <f>O12*0.95</f>
        <v>2.3275000000000001</v>
      </c>
      <c r="P13">
        <f>P12*0.1</f>
        <v>0.2</v>
      </c>
      <c r="Q13">
        <f>Q12*0.95</f>
        <v>2.8879999999999999</v>
      </c>
      <c r="R13">
        <f>R12*0.1</f>
        <v>0.2</v>
      </c>
      <c r="S13">
        <f>S12*0.95</f>
        <v>3.6859999999999999</v>
      </c>
      <c r="T13">
        <f>T12*0.1</f>
        <v>0.2</v>
      </c>
      <c r="U13">
        <f>U12*0.95</f>
        <v>4.4459999999999997</v>
      </c>
      <c r="V13">
        <f>V12*0.1</f>
        <v>0.2</v>
      </c>
      <c r="W13">
        <f>W12*0.95</f>
        <v>6.4979999999999993</v>
      </c>
      <c r="X13">
        <f>X12*0.1</f>
        <v>0.2</v>
      </c>
      <c r="Y13">
        <f>Y12*0.95</f>
        <v>8.6165000000000003</v>
      </c>
      <c r="Z13">
        <f>Z12*0.1</f>
        <v>0.2</v>
      </c>
      <c r="AA13">
        <f>AA12*0.95</f>
        <v>11.494999999999999</v>
      </c>
      <c r="AB13">
        <f>AB12*0.1</f>
        <v>0.2</v>
      </c>
      <c r="AC13">
        <f>AC12*0.95</f>
        <v>14.344999999999999</v>
      </c>
      <c r="AD13">
        <f>AD12*0.1</f>
        <v>0.2</v>
      </c>
      <c r="AE13">
        <f>AE12*0.95</f>
        <v>17.764999999999997</v>
      </c>
      <c r="AF13">
        <f>AF12*0.1</f>
        <v>0.2</v>
      </c>
      <c r="AG13">
        <f>AG12*0.95</f>
        <v>21.564999999999998</v>
      </c>
      <c r="AH13">
        <f>AH12*0.1</f>
        <v>0.2</v>
      </c>
      <c r="AI13">
        <f>AI12*0.95</f>
        <v>25.46</v>
      </c>
      <c r="AJ13">
        <f>AJ12*0.1</f>
        <v>0.2</v>
      </c>
      <c r="AK13">
        <f>AK12*0.95</f>
        <v>29.924999999999997</v>
      </c>
      <c r="AL13">
        <f>AL12*0.1</f>
        <v>0.2</v>
      </c>
      <c r="AM13">
        <f>AM12*0.95</f>
        <v>35.244999999999997</v>
      </c>
      <c r="AN13">
        <f>AN12*0.1</f>
        <v>0.2</v>
      </c>
      <c r="AO13">
        <f>AO12*0.95</f>
        <v>40.564999999999998</v>
      </c>
      <c r="AP13">
        <f>AP12*0.1</f>
        <v>0.2</v>
      </c>
      <c r="AQ13">
        <f>AQ12*0.95</f>
        <v>46.074999999999996</v>
      </c>
      <c r="AR13">
        <f>AR12*0.1</f>
        <v>0.2</v>
      </c>
    </row>
    <row r="14" spans="1:44">
      <c r="B14">
        <f>B13*0.95</f>
        <v>9.0249999999999997E-2</v>
      </c>
      <c r="C14">
        <v>0</v>
      </c>
      <c r="D14">
        <f>D13*0.95</f>
        <v>9.0249999999999997E-2</v>
      </c>
      <c r="F14">
        <v>0</v>
      </c>
      <c r="G14">
        <f>G13*0.95</f>
        <v>0.46929999999999999</v>
      </c>
      <c r="H14">
        <v>0</v>
      </c>
      <c r="I14">
        <f>I13*0.95</f>
        <v>0.81224999999999992</v>
      </c>
      <c r="J14">
        <v>0</v>
      </c>
      <c r="K14">
        <f>K13*0.95</f>
        <v>1.2274</v>
      </c>
      <c r="L14">
        <v>0</v>
      </c>
      <c r="M14">
        <f>M13*0.95</f>
        <v>1.5522999999999998</v>
      </c>
      <c r="N14">
        <v>0</v>
      </c>
      <c r="O14">
        <f>O13*0.95</f>
        <v>2.211125</v>
      </c>
      <c r="P14">
        <v>0</v>
      </c>
      <c r="Q14">
        <f>Q13*0.95</f>
        <v>2.7435999999999998</v>
      </c>
      <c r="R14">
        <v>0</v>
      </c>
      <c r="S14">
        <f>S13*0.95</f>
        <v>3.5016999999999996</v>
      </c>
      <c r="T14">
        <v>0</v>
      </c>
      <c r="U14">
        <f>U13*0.95</f>
        <v>4.2236999999999991</v>
      </c>
      <c r="V14">
        <v>0</v>
      </c>
      <c r="W14">
        <f>W13*0.95</f>
        <v>6.1730999999999989</v>
      </c>
      <c r="X14">
        <v>0</v>
      </c>
      <c r="Y14">
        <f>Y13*0.95</f>
        <v>8.1856749999999998</v>
      </c>
      <c r="Z14">
        <v>0</v>
      </c>
      <c r="AA14">
        <f>AA13*0.95</f>
        <v>10.920249999999999</v>
      </c>
      <c r="AB14">
        <v>0</v>
      </c>
      <c r="AC14">
        <f>AC13*0.95</f>
        <v>13.627749999999999</v>
      </c>
      <c r="AD14">
        <v>0</v>
      </c>
      <c r="AE14">
        <f>AE13*0.95</f>
        <v>16.876749999999998</v>
      </c>
      <c r="AF14">
        <v>0</v>
      </c>
      <c r="AG14">
        <f>AG13*0.95</f>
        <v>20.486749999999997</v>
      </c>
      <c r="AH14">
        <v>0</v>
      </c>
      <c r="AI14">
        <f>AI13*0.95</f>
        <v>24.187000000000001</v>
      </c>
      <c r="AJ14">
        <v>0</v>
      </c>
      <c r="AK14">
        <f>AK13*0.95</f>
        <v>28.428749999999997</v>
      </c>
      <c r="AL14">
        <v>0</v>
      </c>
      <c r="AM14">
        <f>AM13*0.95</f>
        <v>33.482749999999996</v>
      </c>
      <c r="AN14">
        <v>0</v>
      </c>
      <c r="AO14">
        <f>AO13*0.95</f>
        <v>38.536749999999998</v>
      </c>
      <c r="AP14">
        <v>0</v>
      </c>
      <c r="AQ14">
        <f>AQ13*0.95</f>
        <v>43.771249999999995</v>
      </c>
      <c r="AR14">
        <v>0</v>
      </c>
    </row>
    <row r="15" spans="1:44">
      <c r="B15" s="1">
        <f>B16*1.05</f>
        <v>0.11025000000000001</v>
      </c>
      <c r="C15">
        <v>0</v>
      </c>
      <c r="D15" s="1">
        <f>D16*1.05</f>
        <v>0.11025000000000001</v>
      </c>
      <c r="E15" s="1"/>
      <c r="F15">
        <v>0</v>
      </c>
      <c r="G15" s="1">
        <f>G16*1.05</f>
        <v>0.11025000000000001</v>
      </c>
      <c r="H15">
        <v>0</v>
      </c>
      <c r="I15" s="1">
        <f>I16*1.05</f>
        <v>0.11025000000000001</v>
      </c>
      <c r="J15">
        <v>0</v>
      </c>
      <c r="K15" s="1">
        <f>K16*1.05</f>
        <v>0.88200000000000012</v>
      </c>
      <c r="L15">
        <v>0</v>
      </c>
      <c r="M15" s="1">
        <f>M16*1.05</f>
        <v>1.2017250000000002</v>
      </c>
      <c r="N15">
        <v>0</v>
      </c>
      <c r="O15" s="1">
        <f>O16*1.05</f>
        <v>1.5435000000000001</v>
      </c>
      <c r="P15">
        <v>0</v>
      </c>
      <c r="Q15" s="1">
        <f>Q16*1.05</f>
        <v>1.4442750000000002</v>
      </c>
      <c r="R15">
        <v>0</v>
      </c>
      <c r="S15" s="1">
        <f>S16*1.05</f>
        <v>1.8522000000000001</v>
      </c>
      <c r="T15">
        <v>0</v>
      </c>
      <c r="U15" s="1">
        <f>U16*1.05</f>
        <v>2.2932000000000001</v>
      </c>
      <c r="V15">
        <v>0</v>
      </c>
      <c r="W15" s="1">
        <f>W16*1.05</f>
        <v>4.0461749999999999</v>
      </c>
      <c r="X15">
        <v>0</v>
      </c>
      <c r="Y15" s="1">
        <f>Y16*1.05</f>
        <v>5.8542750000000003</v>
      </c>
      <c r="Z15">
        <v>0</v>
      </c>
      <c r="AA15" s="1">
        <f>AA16*1.05</f>
        <v>7.9269750000000014</v>
      </c>
      <c r="AB15">
        <v>0</v>
      </c>
      <c r="AC15" s="1">
        <f>AC16*1.05</f>
        <v>11.355750000000002</v>
      </c>
      <c r="AD15">
        <v>0</v>
      </c>
      <c r="AE15" s="1">
        <f>AE16*1.05</f>
        <v>14.883750000000001</v>
      </c>
      <c r="AF15">
        <v>0</v>
      </c>
      <c r="AG15" s="1">
        <f>AG16*1.05</f>
        <v>18.19125</v>
      </c>
      <c r="AH15">
        <v>0</v>
      </c>
      <c r="AI15" s="1">
        <f>AI16*1.05</f>
        <v>22.270500000000002</v>
      </c>
      <c r="AJ15">
        <v>0</v>
      </c>
      <c r="AK15" s="1">
        <f>AK16*1.05</f>
        <v>26.570250000000005</v>
      </c>
      <c r="AL15">
        <v>0</v>
      </c>
      <c r="AM15" s="1">
        <f>AM16*1.05</f>
        <v>32.082750000000004</v>
      </c>
      <c r="AN15">
        <v>0</v>
      </c>
      <c r="AO15" s="1">
        <f>AO16*1.05</f>
        <v>37.485000000000007</v>
      </c>
      <c r="AP15">
        <v>0</v>
      </c>
      <c r="AQ15" s="1">
        <f>AQ16*1.05</f>
        <v>43.218000000000004</v>
      </c>
      <c r="AR15">
        <v>0</v>
      </c>
    </row>
    <row r="16" spans="1:44">
      <c r="B16" s="1">
        <f>B17*1.05</f>
        <v>0.10500000000000001</v>
      </c>
      <c r="C16" s="1">
        <f>C17*0.1</f>
        <v>0</v>
      </c>
      <c r="D16" s="1">
        <f>D17*1.05</f>
        <v>0.10500000000000001</v>
      </c>
      <c r="E16" s="1"/>
      <c r="F16" s="1">
        <f>F17*0.1</f>
        <v>0</v>
      </c>
      <c r="G16" s="1">
        <f>G17*1.05</f>
        <v>0.10500000000000001</v>
      </c>
      <c r="H16" s="1">
        <f>H17*0.1</f>
        <v>0</v>
      </c>
      <c r="I16" s="1">
        <f>I17*1.05</f>
        <v>0.10500000000000001</v>
      </c>
      <c r="J16" s="1">
        <f>J17*0.1</f>
        <v>0</v>
      </c>
      <c r="K16" s="1">
        <f>K17*1.05</f>
        <v>0.84000000000000008</v>
      </c>
      <c r="L16" s="1">
        <f>L17*0.1</f>
        <v>0.1</v>
      </c>
      <c r="M16" s="1">
        <f>M17*1.05</f>
        <v>1.1445000000000001</v>
      </c>
      <c r="N16" s="1">
        <f>N17*0.1</f>
        <v>0.2</v>
      </c>
      <c r="O16" s="1">
        <f>O17*1.05</f>
        <v>1.47</v>
      </c>
      <c r="P16" s="1">
        <f>P17*0.1</f>
        <v>0.30000000000000004</v>
      </c>
      <c r="Q16" s="1">
        <f>Q17*1.05</f>
        <v>1.3755000000000002</v>
      </c>
      <c r="R16" s="1">
        <f>R17*0.1</f>
        <v>0.4</v>
      </c>
      <c r="S16" s="1">
        <f>S17*1.05</f>
        <v>1.764</v>
      </c>
      <c r="T16" s="1">
        <f>T17*0.1</f>
        <v>0.5</v>
      </c>
      <c r="U16" s="1">
        <f>U17*1.05</f>
        <v>2.1840000000000002</v>
      </c>
      <c r="V16" s="1">
        <f>V17*0.1</f>
        <v>0.60000000000000009</v>
      </c>
      <c r="W16" s="1">
        <f>W17*1.05</f>
        <v>3.8534999999999999</v>
      </c>
      <c r="X16" s="1">
        <f>X17*0.1</f>
        <v>0.60000000000000009</v>
      </c>
      <c r="Y16" s="1">
        <f>Y17*1.05</f>
        <v>5.5754999999999999</v>
      </c>
      <c r="Z16" s="1">
        <f>Z17*0.1</f>
        <v>0.60000000000000009</v>
      </c>
      <c r="AA16" s="1">
        <f>AA17*1.05</f>
        <v>7.549500000000001</v>
      </c>
      <c r="AB16" s="1">
        <f>AB17*0.1</f>
        <v>0.60000000000000009</v>
      </c>
      <c r="AC16" s="1">
        <f>AC17*1.05</f>
        <v>10.815000000000001</v>
      </c>
      <c r="AD16" s="1">
        <f>AD17*0.1</f>
        <v>0.60000000000000009</v>
      </c>
      <c r="AE16" s="1">
        <f>AE17*1.05</f>
        <v>14.175000000000001</v>
      </c>
      <c r="AF16" s="1">
        <f>AF17*0.1</f>
        <v>0.60000000000000009</v>
      </c>
      <c r="AG16" s="1">
        <f>AG17*1.05</f>
        <v>17.324999999999999</v>
      </c>
      <c r="AH16" s="1">
        <f>AH17*0.1</f>
        <v>0.60000000000000009</v>
      </c>
      <c r="AI16" s="1">
        <f>AI17*1.05</f>
        <v>21.21</v>
      </c>
      <c r="AJ16" s="1">
        <f>AJ17*0.1</f>
        <v>0.60000000000000009</v>
      </c>
      <c r="AK16" s="1">
        <f>AK17*1.05</f>
        <v>25.305000000000003</v>
      </c>
      <c r="AL16" s="1">
        <f>AL17*0.1</f>
        <v>0.60000000000000009</v>
      </c>
      <c r="AM16" s="1">
        <f>AM17*1.05</f>
        <v>30.555000000000003</v>
      </c>
      <c r="AN16" s="1">
        <f>AN17*0.1</f>
        <v>0.60000000000000009</v>
      </c>
      <c r="AO16" s="1">
        <f>AO17*1.05</f>
        <v>35.700000000000003</v>
      </c>
      <c r="AP16" s="1">
        <f>AP17*0.1</f>
        <v>0.60000000000000009</v>
      </c>
      <c r="AQ16" s="1">
        <f>AQ17*1.05</f>
        <v>41.160000000000004</v>
      </c>
      <c r="AR16" s="1">
        <f>AR17*0.1</f>
        <v>0.60000000000000009</v>
      </c>
    </row>
    <row r="17" spans="1:60" s="2" customFormat="1">
      <c r="A17" s="2" t="s">
        <v>4</v>
      </c>
      <c r="B17" s="2">
        <v>0.1</v>
      </c>
      <c r="C17" s="2">
        <v>0</v>
      </c>
      <c r="D17" s="2">
        <v>0.1</v>
      </c>
      <c r="F17" s="2">
        <v>0</v>
      </c>
      <c r="G17" s="2">
        <v>0.1</v>
      </c>
      <c r="H17" s="2">
        <v>0</v>
      </c>
      <c r="I17" s="2">
        <v>0.1</v>
      </c>
      <c r="J17" s="2">
        <v>0</v>
      </c>
      <c r="K17" s="2">
        <v>0.8</v>
      </c>
      <c r="L17" s="2">
        <v>1</v>
      </c>
      <c r="M17" s="2">
        <v>1.0900000000000001</v>
      </c>
      <c r="N17" s="2">
        <v>2</v>
      </c>
      <c r="O17" s="2">
        <v>1.4</v>
      </c>
      <c r="P17" s="2">
        <v>3</v>
      </c>
      <c r="Q17" s="2">
        <v>1.31</v>
      </c>
      <c r="R17" s="2">
        <v>4</v>
      </c>
      <c r="S17" s="2">
        <v>1.68</v>
      </c>
      <c r="T17" s="2">
        <v>5</v>
      </c>
      <c r="U17" s="2">
        <v>2.08</v>
      </c>
      <c r="V17" s="2">
        <v>6</v>
      </c>
      <c r="W17" s="2">
        <v>3.67</v>
      </c>
      <c r="X17" s="2">
        <v>6</v>
      </c>
      <c r="Y17" s="2">
        <v>5.31</v>
      </c>
      <c r="Z17" s="2">
        <v>6</v>
      </c>
      <c r="AA17" s="2">
        <v>7.19</v>
      </c>
      <c r="AB17" s="2">
        <v>6</v>
      </c>
      <c r="AC17" s="2">
        <v>10.3</v>
      </c>
      <c r="AD17" s="2">
        <v>6</v>
      </c>
      <c r="AE17" s="2">
        <v>13.5</v>
      </c>
      <c r="AF17" s="2">
        <v>6</v>
      </c>
      <c r="AG17" s="2">
        <v>16.5</v>
      </c>
      <c r="AH17" s="2">
        <v>6</v>
      </c>
      <c r="AI17" s="2">
        <v>20.2</v>
      </c>
      <c r="AJ17" s="2">
        <v>6</v>
      </c>
      <c r="AK17" s="2">
        <v>24.1</v>
      </c>
      <c r="AL17" s="2">
        <v>6</v>
      </c>
      <c r="AM17" s="2">
        <v>29.1</v>
      </c>
      <c r="AN17" s="2">
        <v>6</v>
      </c>
      <c r="AO17" s="2">
        <v>34</v>
      </c>
      <c r="AP17" s="2">
        <v>6</v>
      </c>
      <c r="AQ17" s="2">
        <v>39.200000000000003</v>
      </c>
      <c r="AR17" s="2">
        <v>6</v>
      </c>
    </row>
    <row r="18" spans="1:60">
      <c r="K18">
        <f>K17*0.95</f>
        <v>0.76</v>
      </c>
      <c r="L18">
        <f>L17*0.1</f>
        <v>0.1</v>
      </c>
      <c r="M18">
        <f>M17*0.95</f>
        <v>1.0355000000000001</v>
      </c>
      <c r="N18">
        <f>N17*0.1</f>
        <v>0.2</v>
      </c>
      <c r="O18">
        <f>O17*0.95</f>
        <v>1.3299999999999998</v>
      </c>
      <c r="P18">
        <f>P17*0.1</f>
        <v>0.30000000000000004</v>
      </c>
      <c r="Q18">
        <f>Q17*0.95</f>
        <v>1.2444999999999999</v>
      </c>
      <c r="R18">
        <f>R17*0.1</f>
        <v>0.4</v>
      </c>
      <c r="S18">
        <f>S17*0.95</f>
        <v>1.5959999999999999</v>
      </c>
      <c r="T18">
        <f>T17*0.1</f>
        <v>0.5</v>
      </c>
      <c r="U18">
        <f>U17*0.95</f>
        <v>1.976</v>
      </c>
      <c r="V18">
        <f>V17*0.1</f>
        <v>0.60000000000000009</v>
      </c>
      <c r="W18">
        <f>W17*0.95</f>
        <v>3.4864999999999999</v>
      </c>
      <c r="X18">
        <f>X17*0.1</f>
        <v>0.60000000000000009</v>
      </c>
      <c r="Y18">
        <f>Y17*0.95</f>
        <v>5.0444999999999993</v>
      </c>
      <c r="Z18">
        <f>Z17*0.1</f>
        <v>0.60000000000000009</v>
      </c>
      <c r="AA18">
        <f>AA17*0.95</f>
        <v>6.8304999999999998</v>
      </c>
      <c r="AB18">
        <f>AB17*0.1</f>
        <v>0.60000000000000009</v>
      </c>
      <c r="AC18">
        <f>AC17*0.95</f>
        <v>9.7850000000000001</v>
      </c>
      <c r="AD18">
        <f>AD17*0.1</f>
        <v>0.60000000000000009</v>
      </c>
      <c r="AE18">
        <f>AE17*0.95</f>
        <v>12.824999999999999</v>
      </c>
      <c r="AF18">
        <f>AF17*0.1</f>
        <v>0.60000000000000009</v>
      </c>
      <c r="AG18">
        <f>AG17*0.95</f>
        <v>15.674999999999999</v>
      </c>
      <c r="AH18">
        <f>AH17*0.1</f>
        <v>0.60000000000000009</v>
      </c>
      <c r="AI18">
        <f>AI17*0.95</f>
        <v>19.189999999999998</v>
      </c>
      <c r="AJ18">
        <f>AJ17*0.1</f>
        <v>0.60000000000000009</v>
      </c>
      <c r="AK18">
        <f>AK17*0.95</f>
        <v>22.895</v>
      </c>
      <c r="AL18">
        <f>AL17*0.1</f>
        <v>0.60000000000000009</v>
      </c>
      <c r="AM18">
        <f>AM17*0.95</f>
        <v>27.645</v>
      </c>
      <c r="AN18">
        <f>AN17*0.1</f>
        <v>0.60000000000000009</v>
      </c>
      <c r="AO18">
        <f>AO17*0.95</f>
        <v>32.299999999999997</v>
      </c>
      <c r="AP18">
        <f>AP17*0.1</f>
        <v>0.60000000000000009</v>
      </c>
      <c r="AQ18">
        <f>AQ17*0.95</f>
        <v>37.24</v>
      </c>
      <c r="AR18">
        <f>AR17*0.1</f>
        <v>0.60000000000000009</v>
      </c>
    </row>
    <row r="19" spans="1:60">
      <c r="K19">
        <f>K18*0.95</f>
        <v>0.72199999999999998</v>
      </c>
      <c r="L19">
        <v>0</v>
      </c>
      <c r="M19">
        <f>M18*0.95</f>
        <v>0.98372500000000007</v>
      </c>
      <c r="N19">
        <v>0</v>
      </c>
      <c r="O19">
        <f>O18*0.95</f>
        <v>1.2634999999999998</v>
      </c>
      <c r="P19">
        <v>0</v>
      </c>
      <c r="Q19">
        <f>Q18*0.95</f>
        <v>1.182275</v>
      </c>
      <c r="R19">
        <v>0</v>
      </c>
      <c r="S19">
        <f>S18*0.95</f>
        <v>1.5161999999999998</v>
      </c>
      <c r="T19">
        <v>0</v>
      </c>
      <c r="U19">
        <f>U18*0.95</f>
        <v>1.8772</v>
      </c>
      <c r="V19">
        <v>0</v>
      </c>
      <c r="W19">
        <f>W18*0.95</f>
        <v>3.3121749999999999</v>
      </c>
      <c r="X19">
        <v>0</v>
      </c>
      <c r="Y19">
        <f>Y18*0.95</f>
        <v>4.7922749999999992</v>
      </c>
      <c r="Z19">
        <v>0</v>
      </c>
      <c r="AA19">
        <f>AA18*0.95</f>
        <v>6.4889749999999999</v>
      </c>
      <c r="AB19">
        <v>0</v>
      </c>
      <c r="AC19">
        <f>AC18*0.95</f>
        <v>9.29575</v>
      </c>
      <c r="AD19">
        <v>0</v>
      </c>
      <c r="AE19">
        <f>AE18*0.95</f>
        <v>12.183749999999998</v>
      </c>
      <c r="AF19">
        <v>0</v>
      </c>
      <c r="AG19">
        <f>AG18*0.95</f>
        <v>14.891249999999998</v>
      </c>
      <c r="AH19">
        <v>0</v>
      </c>
      <c r="AI19">
        <f>AI18*0.95</f>
        <v>18.230499999999996</v>
      </c>
      <c r="AJ19">
        <v>0</v>
      </c>
      <c r="AK19">
        <f>AK18*0.95</f>
        <v>21.750249999999998</v>
      </c>
      <c r="AL19">
        <v>0</v>
      </c>
      <c r="AM19">
        <f>AM18*0.95</f>
        <v>26.262749999999997</v>
      </c>
      <c r="AN19">
        <v>0</v>
      </c>
      <c r="AO19">
        <f>AO18*0.95</f>
        <v>30.684999999999995</v>
      </c>
      <c r="AP19">
        <v>0</v>
      </c>
      <c r="AQ19">
        <f>AQ18*0.95</f>
        <v>35.378</v>
      </c>
      <c r="AR19">
        <v>0</v>
      </c>
    </row>
    <row r="20" spans="1:60">
      <c r="K20" s="1"/>
      <c r="M20" s="1"/>
      <c r="O20" s="1"/>
      <c r="Q20" s="1"/>
      <c r="S20" s="1"/>
      <c r="U20" s="1"/>
      <c r="V20">
        <v>0</v>
      </c>
      <c r="W20" s="1">
        <f>W21*1.05</f>
        <v>0.55125000000000002</v>
      </c>
      <c r="X20">
        <v>0</v>
      </c>
      <c r="Y20" s="1">
        <f>Y21*1.05</f>
        <v>0.81585000000000008</v>
      </c>
      <c r="Z20">
        <v>0</v>
      </c>
      <c r="AA20" s="1">
        <f>AA21*1.05</f>
        <v>1.2017250000000002</v>
      </c>
      <c r="AB20">
        <v>0</v>
      </c>
      <c r="AC20" s="1">
        <f>AC21*1.05</f>
        <v>1.60965</v>
      </c>
      <c r="AD20">
        <v>0</v>
      </c>
      <c r="AE20" s="1">
        <f>AE21*1.05</f>
        <v>2.1498749999999998</v>
      </c>
      <c r="AF20">
        <v>0</v>
      </c>
      <c r="AG20" s="1">
        <f>AG21*1.05</f>
        <v>2.2601249999999999</v>
      </c>
      <c r="AH20">
        <v>0</v>
      </c>
      <c r="AI20" s="1">
        <f>AI21*1.05</f>
        <v>2.6901000000000002</v>
      </c>
      <c r="AJ20">
        <v>0</v>
      </c>
      <c r="AK20" s="1">
        <f>AK21*1.05</f>
        <v>3.1090499999999999</v>
      </c>
      <c r="AL20">
        <v>0</v>
      </c>
      <c r="AM20" s="1">
        <f>AM21*1.05</f>
        <v>4.3328250000000006</v>
      </c>
      <c r="AN20">
        <v>0</v>
      </c>
      <c r="AO20" s="1">
        <f>AO21*1.05</f>
        <v>5.1266250000000007</v>
      </c>
      <c r="AP20">
        <v>0</v>
      </c>
      <c r="AQ20" s="1">
        <f>AQ21*1.05</f>
        <v>5.9976000000000012</v>
      </c>
      <c r="AR20">
        <v>0</v>
      </c>
    </row>
    <row r="21" spans="1:60">
      <c r="W21" s="1">
        <f>W22*1.05</f>
        <v>0.52500000000000002</v>
      </c>
      <c r="X21" s="1">
        <f>X22*0.1</f>
        <v>0.1</v>
      </c>
      <c r="Y21" s="1">
        <f>Y22*1.05</f>
        <v>0.77700000000000002</v>
      </c>
      <c r="Z21" s="1">
        <f>Z22*0.1</f>
        <v>0.2</v>
      </c>
      <c r="AA21" s="1">
        <f>AA22*1.05</f>
        <v>1.1445000000000001</v>
      </c>
      <c r="AB21" s="1">
        <f>AB22*0.1</f>
        <v>0.2</v>
      </c>
      <c r="AC21" s="1">
        <f>AC22*1.05</f>
        <v>1.5329999999999999</v>
      </c>
      <c r="AD21" s="1">
        <f>AD22*0.1</f>
        <v>0.2</v>
      </c>
      <c r="AE21" s="1">
        <f>AE22*1.05</f>
        <v>2.0474999999999999</v>
      </c>
      <c r="AF21" s="1">
        <f>AF22*0.1</f>
        <v>0.2</v>
      </c>
      <c r="AG21" s="1">
        <f>AG22*1.05</f>
        <v>2.1524999999999999</v>
      </c>
      <c r="AH21" s="1">
        <f>AH22*0.1</f>
        <v>0.2</v>
      </c>
      <c r="AI21" s="1">
        <f>AI22*1.05</f>
        <v>2.5619999999999998</v>
      </c>
      <c r="AJ21" s="1">
        <f>AJ22*0.1</f>
        <v>0.2</v>
      </c>
      <c r="AK21" s="1">
        <f>AK22*1.05</f>
        <v>2.9609999999999999</v>
      </c>
      <c r="AL21" s="1">
        <f>AL22*0.1</f>
        <v>0.2</v>
      </c>
      <c r="AM21" s="1">
        <f>AM22*1.05</f>
        <v>4.1265000000000001</v>
      </c>
      <c r="AN21" s="1">
        <f>AN22*0.1</f>
        <v>0.2</v>
      </c>
      <c r="AO21" s="1">
        <f>AO22*1.05</f>
        <v>4.8825000000000003</v>
      </c>
      <c r="AP21" s="1">
        <f>AP22*0.1</f>
        <v>0.2</v>
      </c>
      <c r="AQ21" s="1">
        <f>AQ22*1.05</f>
        <v>5.7120000000000006</v>
      </c>
      <c r="AR21" s="1">
        <f>AR22*0.1</f>
        <v>0.2</v>
      </c>
    </row>
    <row r="22" spans="1:60" s="2" customFormat="1">
      <c r="A22" s="2" t="s">
        <v>5</v>
      </c>
      <c r="W22" s="2">
        <v>0.5</v>
      </c>
      <c r="X22" s="2">
        <v>1</v>
      </c>
      <c r="Y22" s="2">
        <v>0.74</v>
      </c>
      <c r="Z22" s="2">
        <v>2</v>
      </c>
      <c r="AA22" s="2">
        <v>1.0900000000000001</v>
      </c>
      <c r="AB22" s="2">
        <v>2</v>
      </c>
      <c r="AC22" s="2">
        <v>1.46</v>
      </c>
      <c r="AD22" s="2">
        <v>2</v>
      </c>
      <c r="AE22" s="2">
        <v>1.95</v>
      </c>
      <c r="AF22" s="2">
        <v>2</v>
      </c>
      <c r="AG22" s="2">
        <v>2.0499999999999998</v>
      </c>
      <c r="AH22" s="2">
        <v>2</v>
      </c>
      <c r="AI22" s="2">
        <v>2.44</v>
      </c>
      <c r="AJ22" s="2">
        <v>2</v>
      </c>
      <c r="AK22" s="2">
        <v>2.82</v>
      </c>
      <c r="AL22" s="2">
        <v>2</v>
      </c>
      <c r="AM22" s="2">
        <v>3.93</v>
      </c>
      <c r="AN22" s="2">
        <v>2</v>
      </c>
      <c r="AO22" s="2">
        <v>4.6500000000000004</v>
      </c>
      <c r="AP22" s="2">
        <v>2</v>
      </c>
      <c r="AQ22" s="2">
        <v>5.44</v>
      </c>
      <c r="AR22" s="2">
        <v>2</v>
      </c>
    </row>
    <row r="23" spans="1:60">
      <c r="W23">
        <f>W22*0.95</f>
        <v>0.47499999999999998</v>
      </c>
      <c r="X23">
        <f>X22*0.1</f>
        <v>0.1</v>
      </c>
      <c r="Y23">
        <f>Y22*0.95</f>
        <v>0.70299999999999996</v>
      </c>
      <c r="Z23">
        <f>Z22*0.1</f>
        <v>0.2</v>
      </c>
      <c r="AA23">
        <f>AA22*0.95</f>
        <v>1.0355000000000001</v>
      </c>
      <c r="AB23">
        <f>AB22*0.1</f>
        <v>0.2</v>
      </c>
      <c r="AC23">
        <f>AC22*0.95</f>
        <v>1.387</v>
      </c>
      <c r="AD23">
        <f>AD22*0.1</f>
        <v>0.2</v>
      </c>
      <c r="AE23">
        <f>AE22*0.95</f>
        <v>1.8524999999999998</v>
      </c>
      <c r="AF23">
        <f>AF22*0.1</f>
        <v>0.2</v>
      </c>
      <c r="AG23">
        <f>AG22*0.95</f>
        <v>1.9474999999999998</v>
      </c>
      <c r="AH23">
        <f>AH22*0.1</f>
        <v>0.2</v>
      </c>
      <c r="AI23">
        <f>AI22*0.95</f>
        <v>2.3180000000000001</v>
      </c>
      <c r="AJ23">
        <f>AJ22*0.1</f>
        <v>0.2</v>
      </c>
      <c r="AK23">
        <f>AK22*0.95</f>
        <v>2.6789999999999998</v>
      </c>
      <c r="AL23">
        <f>AL22*0.1</f>
        <v>0.2</v>
      </c>
      <c r="AM23">
        <f>AM22*0.95</f>
        <v>3.7334999999999998</v>
      </c>
      <c r="AN23">
        <f>AN22*0.1</f>
        <v>0.2</v>
      </c>
      <c r="AO23">
        <f>AO22*0.95</f>
        <v>4.4175000000000004</v>
      </c>
      <c r="AP23">
        <f>AP22*0.1</f>
        <v>0.2</v>
      </c>
      <c r="AQ23">
        <f>AQ22*0.95</f>
        <v>5.1680000000000001</v>
      </c>
      <c r="AR23">
        <f>AR22*0.1</f>
        <v>0.2</v>
      </c>
    </row>
    <row r="24" spans="1:60">
      <c r="W24">
        <f>W23*0.95</f>
        <v>0.45124999999999998</v>
      </c>
      <c r="X24">
        <v>0</v>
      </c>
      <c r="Y24">
        <f>Y23*0.95</f>
        <v>0.66784999999999994</v>
      </c>
      <c r="Z24">
        <v>0</v>
      </c>
      <c r="AA24">
        <f>AA23*0.95</f>
        <v>0.98372500000000007</v>
      </c>
      <c r="AB24">
        <v>0</v>
      </c>
      <c r="AC24">
        <f>AC23*0.95</f>
        <v>1.31765</v>
      </c>
      <c r="AD24">
        <v>0</v>
      </c>
      <c r="AE24">
        <f>AE23*0.95</f>
        <v>1.7598749999999996</v>
      </c>
      <c r="AF24">
        <v>0</v>
      </c>
      <c r="AG24">
        <f>AG23*0.95</f>
        <v>1.8501249999999998</v>
      </c>
      <c r="AH24">
        <v>0</v>
      </c>
      <c r="AI24">
        <f>AI23*0.95</f>
        <v>2.2021000000000002</v>
      </c>
      <c r="AJ24">
        <v>0</v>
      </c>
      <c r="AK24">
        <f>AK23*0.95</f>
        <v>2.5450499999999998</v>
      </c>
      <c r="AL24">
        <v>0</v>
      </c>
      <c r="AM24">
        <f>AM23*0.95</f>
        <v>3.5468249999999997</v>
      </c>
      <c r="AN24">
        <v>0</v>
      </c>
      <c r="AO24">
        <f>AO23*0.95</f>
        <v>4.196625</v>
      </c>
      <c r="AP24">
        <v>0</v>
      </c>
      <c r="AQ24">
        <f>AQ23*0.95</f>
        <v>4.9096000000000002</v>
      </c>
      <c r="AR24">
        <v>0</v>
      </c>
    </row>
    <row r="25" spans="1:60">
      <c r="W25" s="1">
        <f>W26*1.05</f>
        <v>0.11025000000000001</v>
      </c>
      <c r="X25">
        <v>0</v>
      </c>
      <c r="Y25" s="1">
        <f>Y26*1.05</f>
        <v>0.11025000000000001</v>
      </c>
      <c r="Z25">
        <v>0</v>
      </c>
      <c r="AA25" s="1">
        <f>AA26*1.05</f>
        <v>0.63944999999999996</v>
      </c>
      <c r="AB25">
        <v>0</v>
      </c>
      <c r="AC25" s="1">
        <f>AC26*1.05</f>
        <v>0.87097500000000017</v>
      </c>
      <c r="AD25">
        <v>0</v>
      </c>
      <c r="AE25" s="1">
        <f>AE26*1.05</f>
        <v>1.1686500000000002</v>
      </c>
      <c r="AF25">
        <v>0</v>
      </c>
      <c r="AG25" s="1">
        <f>AG26*1.05</f>
        <v>1.1025</v>
      </c>
      <c r="AH25">
        <v>0</v>
      </c>
      <c r="AI25" s="1">
        <f>AI26*1.05</f>
        <v>1.378125</v>
      </c>
      <c r="AJ25">
        <v>0</v>
      </c>
      <c r="AK25" s="1">
        <f>AK26*1.05</f>
        <v>1.6758000000000002</v>
      </c>
      <c r="AL25">
        <v>0</v>
      </c>
      <c r="AM25" s="1">
        <f>AM26*1.05</f>
        <v>2.6239500000000002</v>
      </c>
      <c r="AN25">
        <v>0</v>
      </c>
      <c r="AO25" s="1">
        <f>AO26*1.05</f>
        <v>3.1972499999999999</v>
      </c>
      <c r="AP25">
        <v>0</v>
      </c>
      <c r="AQ25" s="1">
        <f>AQ26*1.05</f>
        <v>3.5721000000000007</v>
      </c>
      <c r="AR25">
        <v>0</v>
      </c>
    </row>
    <row r="26" spans="1:60">
      <c r="W26" s="1">
        <f>W27*1.05</f>
        <v>0.10500000000000001</v>
      </c>
      <c r="X26" s="1">
        <f>X27*0.1</f>
        <v>0</v>
      </c>
      <c r="Y26" s="1">
        <f>Y27*1.05</f>
        <v>0.10500000000000001</v>
      </c>
      <c r="Z26" s="1">
        <f>Z27*0.1</f>
        <v>0</v>
      </c>
      <c r="AA26" s="1">
        <f>AA27*1.05</f>
        <v>0.60899999999999999</v>
      </c>
      <c r="AB26" s="1">
        <f>AB27*0.1</f>
        <v>0.1</v>
      </c>
      <c r="AC26" s="1">
        <f>AC27*1.05</f>
        <v>0.82950000000000013</v>
      </c>
      <c r="AD26" s="1">
        <f>AD27*0.1</f>
        <v>0.2</v>
      </c>
      <c r="AE26" s="1">
        <f>AE27*1.05</f>
        <v>1.1130000000000002</v>
      </c>
      <c r="AF26" s="1">
        <f>AF27*0.1</f>
        <v>0.30000000000000004</v>
      </c>
      <c r="AG26" s="1">
        <f>AG27*1.05</f>
        <v>1.05</v>
      </c>
      <c r="AH26" s="1">
        <f>AH27*0.1</f>
        <v>0.4</v>
      </c>
      <c r="AI26" s="1">
        <f>AI27*1.05</f>
        <v>1.3125</v>
      </c>
      <c r="AJ26" s="1">
        <f>AJ27*0.1</f>
        <v>0.24399999999999999</v>
      </c>
      <c r="AK26" s="1">
        <f>AK27*1.05</f>
        <v>1.5960000000000001</v>
      </c>
      <c r="AL26" s="1">
        <f>AL27*0.1</f>
        <v>0.60000000000000009</v>
      </c>
      <c r="AM26" s="1">
        <f>AM27*1.05</f>
        <v>2.4990000000000001</v>
      </c>
      <c r="AN26" s="1">
        <f>AN27*0.1</f>
        <v>0.60000000000000009</v>
      </c>
      <c r="AO26" s="1">
        <f>AO27*1.05</f>
        <v>3.0449999999999999</v>
      </c>
      <c r="AP26" s="1">
        <f>AP27*0.1</f>
        <v>0.60000000000000009</v>
      </c>
      <c r="AQ26" s="1">
        <f>AQ27*1.05</f>
        <v>3.4020000000000006</v>
      </c>
      <c r="AR26" s="1">
        <f>AR27*0.1</f>
        <v>0.60000000000000009</v>
      </c>
      <c r="AS26" s="1"/>
      <c r="AT26" s="1"/>
      <c r="AU26" s="1"/>
      <c r="AV26" s="1"/>
    </row>
    <row r="27" spans="1:60" s="2" customFormat="1">
      <c r="A27" s="2" t="s">
        <v>6</v>
      </c>
      <c r="W27" s="2">
        <v>0.1</v>
      </c>
      <c r="X27" s="2">
        <v>0</v>
      </c>
      <c r="Y27" s="2">
        <v>0.1</v>
      </c>
      <c r="Z27" s="2">
        <v>0</v>
      </c>
      <c r="AA27" s="2">
        <v>0.57999999999999996</v>
      </c>
      <c r="AB27" s="2">
        <v>1</v>
      </c>
      <c r="AC27" s="2">
        <v>0.79</v>
      </c>
      <c r="AD27" s="2">
        <v>2</v>
      </c>
      <c r="AE27" s="2">
        <v>1.06</v>
      </c>
      <c r="AF27" s="2">
        <v>3</v>
      </c>
      <c r="AG27" s="2">
        <v>1</v>
      </c>
      <c r="AH27" s="2">
        <v>4</v>
      </c>
      <c r="AI27" s="2">
        <v>1.25</v>
      </c>
      <c r="AJ27" s="2">
        <v>2.44</v>
      </c>
      <c r="AK27" s="2">
        <v>1.52</v>
      </c>
      <c r="AL27" s="2">
        <v>6</v>
      </c>
      <c r="AM27" s="2">
        <v>2.38</v>
      </c>
      <c r="AN27" s="2">
        <v>6</v>
      </c>
      <c r="AO27" s="2">
        <v>2.9</v>
      </c>
      <c r="AP27" s="2">
        <v>6</v>
      </c>
      <c r="AQ27" s="2">
        <v>3.24</v>
      </c>
      <c r="AR27" s="2">
        <v>6</v>
      </c>
    </row>
    <row r="28" spans="1:60">
      <c r="W28">
        <f>W27*0.95</f>
        <v>9.5000000000000001E-2</v>
      </c>
      <c r="X28">
        <f>X27*0.1</f>
        <v>0</v>
      </c>
      <c r="Y28">
        <f>Y27*0.95</f>
        <v>9.5000000000000001E-2</v>
      </c>
      <c r="Z28">
        <f>Z27*0.1</f>
        <v>0</v>
      </c>
      <c r="AA28">
        <f>AA27*0.95</f>
        <v>0.55099999999999993</v>
      </c>
      <c r="AB28">
        <f>AB27*0.1</f>
        <v>0.1</v>
      </c>
      <c r="AC28">
        <f>AC27*0.95</f>
        <v>0.75049999999999994</v>
      </c>
      <c r="AD28">
        <f>AD27*0.1</f>
        <v>0.2</v>
      </c>
      <c r="AE28">
        <f>AE27*0.95</f>
        <v>1.0069999999999999</v>
      </c>
      <c r="AF28">
        <f>AF27*0.1</f>
        <v>0.30000000000000004</v>
      </c>
      <c r="AG28">
        <f>AG27*0.95</f>
        <v>0.95</v>
      </c>
      <c r="AH28">
        <f>AH27*0.1</f>
        <v>0.4</v>
      </c>
      <c r="AI28">
        <f>AI27*0.95</f>
        <v>1.1875</v>
      </c>
      <c r="AJ28">
        <f>AJ27*0.1</f>
        <v>0.24399999999999999</v>
      </c>
      <c r="AK28">
        <f>AK27*0.95</f>
        <v>1.444</v>
      </c>
      <c r="AL28">
        <f>AL27*0.1</f>
        <v>0.60000000000000009</v>
      </c>
      <c r="AM28">
        <f>AM27*0.95</f>
        <v>2.2609999999999997</v>
      </c>
      <c r="AN28">
        <f>AN27*0.1</f>
        <v>0.60000000000000009</v>
      </c>
      <c r="AO28">
        <f>AO27*0.95</f>
        <v>2.7549999999999999</v>
      </c>
      <c r="AP28">
        <f>AP27*0.1</f>
        <v>0.60000000000000009</v>
      </c>
      <c r="AQ28">
        <f>AQ27*0.95</f>
        <v>3.0779999999999998</v>
      </c>
      <c r="AR28">
        <f>AR27*0.1</f>
        <v>0.60000000000000009</v>
      </c>
    </row>
    <row r="29" spans="1:60">
      <c r="W29">
        <f>W28*0.95</f>
        <v>9.0249999999999997E-2</v>
      </c>
      <c r="X29">
        <v>0</v>
      </c>
      <c r="Y29">
        <f>Y28*0.95</f>
        <v>9.0249999999999997E-2</v>
      </c>
      <c r="Z29">
        <v>0</v>
      </c>
      <c r="AA29">
        <f>AA28*0.95</f>
        <v>0.52344999999999986</v>
      </c>
      <c r="AB29">
        <v>0</v>
      </c>
      <c r="AC29">
        <f>AC28*0.95</f>
        <v>0.71297499999999991</v>
      </c>
      <c r="AD29">
        <v>0</v>
      </c>
      <c r="AE29">
        <f>AE28*0.95</f>
        <v>0.95664999999999989</v>
      </c>
      <c r="AF29">
        <v>0</v>
      </c>
      <c r="AG29">
        <f>AG28*0.95</f>
        <v>0.90249999999999997</v>
      </c>
      <c r="AH29">
        <v>0</v>
      </c>
      <c r="AI29">
        <f>AI28*0.95</f>
        <v>1.128125</v>
      </c>
      <c r="AJ29">
        <v>0</v>
      </c>
      <c r="AK29">
        <f>AK28*0.95</f>
        <v>1.3717999999999999</v>
      </c>
      <c r="AL29">
        <v>0</v>
      </c>
      <c r="AM29">
        <f>AM28*0.95</f>
        <v>2.1479499999999998</v>
      </c>
      <c r="AN29">
        <v>0</v>
      </c>
      <c r="AO29">
        <f>AO28*0.95</f>
        <v>2.6172499999999999</v>
      </c>
      <c r="AP29">
        <v>0</v>
      </c>
      <c r="AQ29">
        <f>AQ28*0.95</f>
        <v>2.9240999999999997</v>
      </c>
      <c r="AR29">
        <v>0</v>
      </c>
    </row>
    <row r="30" spans="1:60">
      <c r="W30" s="1">
        <f>W31*1.05</f>
        <v>0.11025000000000001</v>
      </c>
      <c r="X30">
        <v>0</v>
      </c>
      <c r="Y30" s="1">
        <f>Y31*1.05</f>
        <v>0.11025000000000001</v>
      </c>
      <c r="Z30">
        <v>0</v>
      </c>
      <c r="AA30" s="1">
        <f>AA31*1.05</f>
        <v>0.11025000000000001</v>
      </c>
      <c r="AB30">
        <v>0</v>
      </c>
      <c r="AC30" s="1">
        <f>AC31*1.05</f>
        <v>0.11025000000000001</v>
      </c>
      <c r="AD30">
        <v>0</v>
      </c>
      <c r="AE30" s="1">
        <f>AE31*1.05</f>
        <v>0.11025000000000001</v>
      </c>
      <c r="AF30">
        <v>0</v>
      </c>
      <c r="AG30" s="1">
        <f>AG31*1.05</f>
        <v>0.11025000000000001</v>
      </c>
      <c r="AH30">
        <v>0</v>
      </c>
      <c r="AI30" s="1">
        <f>AI31*1.05</f>
        <v>0.11025000000000001</v>
      </c>
      <c r="AJ30">
        <v>0</v>
      </c>
      <c r="AK30" s="1">
        <f>AK31*1.05</f>
        <v>0.11025000000000001</v>
      </c>
      <c r="AL30">
        <v>0</v>
      </c>
      <c r="AM30" s="1">
        <f>AM31*1.05</f>
        <v>0.46305000000000002</v>
      </c>
      <c r="AN30">
        <v>0</v>
      </c>
      <c r="AO30" s="1">
        <f>AO31*1.05</f>
        <v>0.65047499999999991</v>
      </c>
      <c r="AP30">
        <v>0</v>
      </c>
      <c r="AQ30" s="1">
        <f>AQ31*1.05</f>
        <v>0.84892500000000015</v>
      </c>
      <c r="AR30">
        <v>0</v>
      </c>
    </row>
    <row r="31" spans="1:60">
      <c r="W31" s="1">
        <f>W32*1.05</f>
        <v>0.10500000000000001</v>
      </c>
      <c r="X31" s="1">
        <f>X32*0.1</f>
        <v>0</v>
      </c>
      <c r="Y31" s="1">
        <f>Y32*1.05</f>
        <v>0.10500000000000001</v>
      </c>
      <c r="Z31" s="1">
        <f>Z32*0.1</f>
        <v>0</v>
      </c>
      <c r="AA31" s="1">
        <f>AA32*1.05</f>
        <v>0.10500000000000001</v>
      </c>
      <c r="AB31" s="1">
        <f>AB32*0.1</f>
        <v>0</v>
      </c>
      <c r="AC31" s="1">
        <f>AC32*1.05</f>
        <v>0.10500000000000001</v>
      </c>
      <c r="AD31" s="1">
        <f>AD32*0.1</f>
        <v>0</v>
      </c>
      <c r="AE31" s="1">
        <f>AE32*1.05</f>
        <v>0.10500000000000001</v>
      </c>
      <c r="AF31" s="1">
        <f>AF32*0.1</f>
        <v>0</v>
      </c>
      <c r="AG31" s="1">
        <f>AG32*1.05</f>
        <v>0.10500000000000001</v>
      </c>
      <c r="AH31" s="1">
        <f>AH32*0.1</f>
        <v>0</v>
      </c>
      <c r="AI31" s="1">
        <f>AI32*1.05</f>
        <v>0.10500000000000001</v>
      </c>
      <c r="AJ31" s="1">
        <f>AJ32*0.1</f>
        <v>0</v>
      </c>
      <c r="AK31" s="1">
        <f>AK32*1.05</f>
        <v>0.10500000000000001</v>
      </c>
      <c r="AL31" s="1">
        <f>AL32*0.1</f>
        <v>0</v>
      </c>
      <c r="AM31" s="1">
        <f>AM32*1.05</f>
        <v>0.441</v>
      </c>
      <c r="AN31" s="1">
        <f>AN32*0.1</f>
        <v>0.1</v>
      </c>
      <c r="AO31" s="1">
        <f>AO32*1.05</f>
        <v>0.61949999999999994</v>
      </c>
      <c r="AP31" s="1">
        <f>AP32*0.1</f>
        <v>0.2</v>
      </c>
      <c r="AQ31" s="1">
        <f>AQ32*1.05</f>
        <v>0.80850000000000011</v>
      </c>
      <c r="AR31" s="1">
        <f>AR32*0.1</f>
        <v>0.1</v>
      </c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s="2" customFormat="1">
      <c r="A32" s="2" t="s">
        <v>7</v>
      </c>
      <c r="W32" s="2">
        <v>0.1</v>
      </c>
      <c r="X32" s="2">
        <v>0</v>
      </c>
      <c r="Y32" s="2">
        <v>0.1</v>
      </c>
      <c r="Z32" s="2">
        <v>0</v>
      </c>
      <c r="AA32" s="2">
        <v>0.1</v>
      </c>
      <c r="AB32" s="2">
        <v>0</v>
      </c>
      <c r="AC32" s="2">
        <v>0.1</v>
      </c>
      <c r="AD32" s="2">
        <v>0</v>
      </c>
      <c r="AE32" s="2">
        <v>0.1</v>
      </c>
      <c r="AF32" s="2">
        <v>0</v>
      </c>
      <c r="AG32" s="2">
        <v>0.1</v>
      </c>
      <c r="AH32" s="2">
        <v>0</v>
      </c>
      <c r="AI32" s="2">
        <v>0.1</v>
      </c>
      <c r="AJ32" s="2">
        <v>0</v>
      </c>
      <c r="AK32" s="2">
        <v>0.1</v>
      </c>
      <c r="AL32" s="2">
        <v>0</v>
      </c>
      <c r="AM32" s="2">
        <v>0.42</v>
      </c>
      <c r="AN32" s="2">
        <v>1</v>
      </c>
      <c r="AO32" s="2">
        <v>0.59</v>
      </c>
      <c r="AP32" s="2">
        <v>2</v>
      </c>
      <c r="AQ32" s="2">
        <v>0.77</v>
      </c>
      <c r="AR32" s="2">
        <v>1</v>
      </c>
    </row>
    <row r="33" spans="1:44">
      <c r="W33">
        <f>W32*0.95</f>
        <v>9.5000000000000001E-2</v>
      </c>
      <c r="X33">
        <f>X32*0.1</f>
        <v>0</v>
      </c>
      <c r="Y33">
        <f>Y32*0.95</f>
        <v>9.5000000000000001E-2</v>
      </c>
      <c r="Z33">
        <f>Z32*0.1</f>
        <v>0</v>
      </c>
      <c r="AA33">
        <f>AA32*0.95</f>
        <v>9.5000000000000001E-2</v>
      </c>
      <c r="AB33">
        <f>AB32*0.1</f>
        <v>0</v>
      </c>
      <c r="AC33">
        <f>AC32*0.95</f>
        <v>9.5000000000000001E-2</v>
      </c>
      <c r="AD33">
        <f>AD32*0.1</f>
        <v>0</v>
      </c>
      <c r="AE33">
        <f>AE32*0.95</f>
        <v>9.5000000000000001E-2</v>
      </c>
      <c r="AF33">
        <f>AF32*0.1</f>
        <v>0</v>
      </c>
      <c r="AG33">
        <f>AG32*0.95</f>
        <v>9.5000000000000001E-2</v>
      </c>
      <c r="AH33">
        <f>AH32*0.1</f>
        <v>0</v>
      </c>
      <c r="AI33">
        <f>AI32*0.95</f>
        <v>9.5000000000000001E-2</v>
      </c>
      <c r="AJ33">
        <f>AJ32*0.1</f>
        <v>0</v>
      </c>
      <c r="AK33">
        <f>AK32*0.95</f>
        <v>9.5000000000000001E-2</v>
      </c>
      <c r="AL33">
        <f>AL32*0.1</f>
        <v>0</v>
      </c>
      <c r="AM33">
        <f>AM32*0.95</f>
        <v>0.39899999999999997</v>
      </c>
      <c r="AN33">
        <f>AN32*0.1</f>
        <v>0.1</v>
      </c>
      <c r="AO33">
        <f>AO32*0.95</f>
        <v>0.5605</v>
      </c>
      <c r="AP33">
        <f>AP32*0.1</f>
        <v>0.2</v>
      </c>
      <c r="AQ33">
        <f>AQ32*0.95</f>
        <v>0.73149999999999993</v>
      </c>
      <c r="AR33">
        <f>AR32*0.1</f>
        <v>0.1</v>
      </c>
    </row>
    <row r="34" spans="1:44">
      <c r="W34">
        <f>W33*0.95</f>
        <v>9.0249999999999997E-2</v>
      </c>
      <c r="X34">
        <v>0</v>
      </c>
      <c r="Y34">
        <f>Y33*0.95</f>
        <v>9.0249999999999997E-2</v>
      </c>
      <c r="Z34">
        <v>0</v>
      </c>
      <c r="AA34">
        <f>AA33*0.95</f>
        <v>9.0249999999999997E-2</v>
      </c>
      <c r="AB34">
        <v>0</v>
      </c>
      <c r="AC34">
        <f>AC33*0.95</f>
        <v>9.0249999999999997E-2</v>
      </c>
      <c r="AD34">
        <v>0</v>
      </c>
      <c r="AE34">
        <f>AE33*0.95</f>
        <v>9.0249999999999997E-2</v>
      </c>
      <c r="AF34">
        <v>0</v>
      </c>
      <c r="AG34">
        <f>AG33*0.95</f>
        <v>9.0249999999999997E-2</v>
      </c>
      <c r="AH34">
        <v>0</v>
      </c>
      <c r="AI34">
        <f>AI33*0.95</f>
        <v>9.0249999999999997E-2</v>
      </c>
      <c r="AJ34">
        <v>0</v>
      </c>
      <c r="AK34">
        <f>AK33*0.95</f>
        <v>9.0249999999999997E-2</v>
      </c>
      <c r="AL34">
        <v>0</v>
      </c>
      <c r="AM34">
        <f>AM33*0.95</f>
        <v>0.37904999999999994</v>
      </c>
      <c r="AN34">
        <v>0</v>
      </c>
      <c r="AO34">
        <f>AO33*0.95</f>
        <v>0.53247499999999992</v>
      </c>
      <c r="AP34">
        <v>0</v>
      </c>
      <c r="AQ34">
        <f>AQ33*0.95</f>
        <v>0.6949249999999999</v>
      </c>
      <c r="AR34">
        <v>0</v>
      </c>
    </row>
    <row r="35" spans="1:44">
      <c r="W35" s="1">
        <f>W36*1.05</f>
        <v>0.11025000000000001</v>
      </c>
      <c r="X35">
        <v>0</v>
      </c>
      <c r="Y35" s="1">
        <f>Y36*1.05</f>
        <v>0.11025000000000001</v>
      </c>
      <c r="Z35">
        <v>0</v>
      </c>
      <c r="AA35" s="1">
        <f>AA36*1.05</f>
        <v>0.11025000000000001</v>
      </c>
      <c r="AB35">
        <v>0</v>
      </c>
      <c r="AC35" s="1">
        <f>AC36*1.05</f>
        <v>0.11025000000000001</v>
      </c>
      <c r="AD35">
        <v>0</v>
      </c>
      <c r="AE35" s="1">
        <f>AE36*1.05</f>
        <v>0.11025000000000001</v>
      </c>
      <c r="AF35">
        <v>0</v>
      </c>
      <c r="AG35" s="1">
        <f>AG36*1.05</f>
        <v>0.11025000000000001</v>
      </c>
      <c r="AH35">
        <v>0</v>
      </c>
      <c r="AI35" s="1">
        <f>AI36*1.05</f>
        <v>0.11025000000000001</v>
      </c>
      <c r="AJ35">
        <v>0</v>
      </c>
      <c r="AK35" s="1">
        <f>AK36*1.05</f>
        <v>0.11025000000000001</v>
      </c>
      <c r="AL35">
        <v>0</v>
      </c>
      <c r="AM35" s="1">
        <f>AM36*1.05</f>
        <v>0.11025000000000001</v>
      </c>
      <c r="AN35">
        <v>0</v>
      </c>
      <c r="AO35" s="1">
        <f>AO36*1.05</f>
        <v>0.11025000000000001</v>
      </c>
      <c r="AP35">
        <v>0</v>
      </c>
      <c r="AQ35" s="1">
        <f>AQ36*1.05</f>
        <v>0.69457500000000016</v>
      </c>
      <c r="AR35">
        <v>0</v>
      </c>
    </row>
    <row r="36" spans="1:44">
      <c r="W36" s="1">
        <f>W37*1.05</f>
        <v>0.10500000000000001</v>
      </c>
      <c r="X36" s="1">
        <f>X37*0.1</f>
        <v>0</v>
      </c>
      <c r="Y36" s="1">
        <f>Y37*1.05</f>
        <v>0.10500000000000001</v>
      </c>
      <c r="Z36" s="1">
        <f>Z37*0.1</f>
        <v>0</v>
      </c>
      <c r="AA36" s="1">
        <f>AA37*1.05</f>
        <v>0.10500000000000001</v>
      </c>
      <c r="AB36" s="1">
        <f>AB37*0.1</f>
        <v>0</v>
      </c>
      <c r="AC36" s="1">
        <f>AC37*1.05</f>
        <v>0.10500000000000001</v>
      </c>
      <c r="AD36" s="1">
        <f>AD37*0.1</f>
        <v>0</v>
      </c>
      <c r="AE36" s="1">
        <f>AE37*1.05</f>
        <v>0.10500000000000001</v>
      </c>
      <c r="AF36" s="1">
        <f>AF37*0.1</f>
        <v>0</v>
      </c>
      <c r="AG36" s="1">
        <f>AG37*1.05</f>
        <v>0.10500000000000001</v>
      </c>
      <c r="AH36" s="1">
        <f>AH37*0.1</f>
        <v>0</v>
      </c>
      <c r="AI36" s="1">
        <f>AI37*1.05</f>
        <v>0.10500000000000001</v>
      </c>
      <c r="AJ36" s="1">
        <f>AJ37*0.1</f>
        <v>0</v>
      </c>
      <c r="AK36" s="1">
        <f>AK37*1.05</f>
        <v>0.10500000000000001</v>
      </c>
      <c r="AL36" s="1">
        <f>AL37*0.1</f>
        <v>0</v>
      </c>
      <c r="AM36" s="1">
        <f>AM37*1.05</f>
        <v>0.10500000000000001</v>
      </c>
      <c r="AN36" s="1">
        <f>AN37*0.1</f>
        <v>0</v>
      </c>
      <c r="AO36" s="1">
        <f>AO37*1.05</f>
        <v>0.10500000000000001</v>
      </c>
      <c r="AP36" s="1">
        <f>AP37*0.1</f>
        <v>0</v>
      </c>
      <c r="AQ36" s="1">
        <f>AQ37*1.05</f>
        <v>0.66150000000000009</v>
      </c>
      <c r="AR36" s="1">
        <f>AR37*0.1</f>
        <v>0.2</v>
      </c>
    </row>
    <row r="37" spans="1:44" s="2" customFormat="1">
      <c r="A37" s="2" t="s">
        <v>29</v>
      </c>
      <c r="W37" s="2">
        <v>0.1</v>
      </c>
      <c r="X37" s="2">
        <v>0</v>
      </c>
      <c r="Y37" s="2">
        <v>0.1</v>
      </c>
      <c r="Z37" s="2">
        <v>0</v>
      </c>
      <c r="AA37" s="2">
        <v>0.1</v>
      </c>
      <c r="AB37" s="2">
        <v>0</v>
      </c>
      <c r="AC37" s="2">
        <v>0.1</v>
      </c>
      <c r="AD37" s="2">
        <v>0</v>
      </c>
      <c r="AE37" s="2">
        <v>0.1</v>
      </c>
      <c r="AF37" s="2">
        <v>0</v>
      </c>
      <c r="AG37" s="2">
        <v>0.1</v>
      </c>
      <c r="AH37" s="2">
        <v>0</v>
      </c>
      <c r="AI37" s="2">
        <v>0.1</v>
      </c>
      <c r="AJ37" s="2">
        <v>0</v>
      </c>
      <c r="AK37" s="2">
        <v>0.1</v>
      </c>
      <c r="AL37" s="2">
        <v>0</v>
      </c>
      <c r="AM37" s="2">
        <v>0.1</v>
      </c>
      <c r="AN37" s="2">
        <v>0</v>
      </c>
      <c r="AO37" s="2">
        <v>0.1</v>
      </c>
      <c r="AP37" s="2">
        <v>0</v>
      </c>
      <c r="AQ37" s="2">
        <v>0.63</v>
      </c>
      <c r="AR37" s="2">
        <v>2</v>
      </c>
    </row>
    <row r="38" spans="1:44">
      <c r="W38">
        <f>W37*0.95</f>
        <v>9.5000000000000001E-2</v>
      </c>
      <c r="X38">
        <f>X37*0.1</f>
        <v>0</v>
      </c>
      <c r="Y38">
        <f>Y37*0.95</f>
        <v>9.5000000000000001E-2</v>
      </c>
      <c r="Z38">
        <f>Z37*0.1</f>
        <v>0</v>
      </c>
      <c r="AA38">
        <f>AA37*0.95</f>
        <v>9.5000000000000001E-2</v>
      </c>
      <c r="AB38">
        <f>AB37*0.1</f>
        <v>0</v>
      </c>
      <c r="AC38">
        <f>AC37*0.95</f>
        <v>9.5000000000000001E-2</v>
      </c>
      <c r="AD38">
        <f>AD37*0.1</f>
        <v>0</v>
      </c>
      <c r="AE38">
        <f>AE37*0.95</f>
        <v>9.5000000000000001E-2</v>
      </c>
      <c r="AF38">
        <f>AF37*0.1</f>
        <v>0</v>
      </c>
      <c r="AG38">
        <f>AG37*0.95</f>
        <v>9.5000000000000001E-2</v>
      </c>
      <c r="AH38">
        <f>AH37*0.1</f>
        <v>0</v>
      </c>
      <c r="AI38">
        <f>AI37*0.95</f>
        <v>9.5000000000000001E-2</v>
      </c>
      <c r="AJ38">
        <f>AJ37*0.1</f>
        <v>0</v>
      </c>
      <c r="AK38">
        <f>AK37*0.95</f>
        <v>9.5000000000000001E-2</v>
      </c>
      <c r="AL38">
        <f>AL37*0.1</f>
        <v>0</v>
      </c>
      <c r="AM38">
        <f>AM37*0.95</f>
        <v>9.5000000000000001E-2</v>
      </c>
      <c r="AN38">
        <f>AN37*0.1</f>
        <v>0</v>
      </c>
      <c r="AO38">
        <f>AO37*0.95</f>
        <v>9.5000000000000001E-2</v>
      </c>
      <c r="AP38">
        <f>AP37*0.1</f>
        <v>0</v>
      </c>
      <c r="AQ38">
        <f>AQ37*0.95</f>
        <v>0.59849999999999992</v>
      </c>
      <c r="AR38">
        <f>AR37*0.1</f>
        <v>0.2</v>
      </c>
    </row>
    <row r="39" spans="1:44">
      <c r="W39">
        <f>W38*0.95</f>
        <v>9.0249999999999997E-2</v>
      </c>
      <c r="X39">
        <v>0</v>
      </c>
      <c r="Y39">
        <f>Y38*0.95</f>
        <v>9.0249999999999997E-2</v>
      </c>
      <c r="Z39">
        <v>0</v>
      </c>
      <c r="AA39">
        <f>AA38*0.95</f>
        <v>9.0249999999999997E-2</v>
      </c>
      <c r="AB39">
        <v>0</v>
      </c>
      <c r="AC39">
        <f>AC38*0.95</f>
        <v>9.0249999999999997E-2</v>
      </c>
      <c r="AD39">
        <v>0</v>
      </c>
      <c r="AE39">
        <f>AE38*0.95</f>
        <v>9.0249999999999997E-2</v>
      </c>
      <c r="AF39">
        <v>0</v>
      </c>
      <c r="AG39">
        <f>AG38*0.95</f>
        <v>9.0249999999999997E-2</v>
      </c>
      <c r="AH39">
        <v>0</v>
      </c>
      <c r="AI39">
        <f>AI38*0.95</f>
        <v>9.0249999999999997E-2</v>
      </c>
      <c r="AJ39">
        <v>0</v>
      </c>
      <c r="AK39">
        <f>AK38*0.95</f>
        <v>9.0249999999999997E-2</v>
      </c>
      <c r="AL39">
        <v>0</v>
      </c>
      <c r="AM39">
        <f>AM38*0.95</f>
        <v>9.0249999999999997E-2</v>
      </c>
      <c r="AN39">
        <v>0</v>
      </c>
      <c r="AO39">
        <f>AO38*0.95</f>
        <v>9.0249999999999997E-2</v>
      </c>
      <c r="AP39">
        <v>0</v>
      </c>
      <c r="AQ39">
        <f>AQ38*0.95</f>
        <v>0.56857499999999994</v>
      </c>
      <c r="AR39">
        <v>0</v>
      </c>
    </row>
    <row r="40" spans="1:44">
      <c r="K40" t="str">
        <f>IF(K41="None","",K41)</f>
        <v/>
      </c>
      <c r="W40">
        <v>0.1</v>
      </c>
      <c r="X40">
        <v>0</v>
      </c>
      <c r="Y40">
        <v>0.1</v>
      </c>
      <c r="Z40">
        <v>0</v>
      </c>
      <c r="AA40">
        <v>0.1</v>
      </c>
      <c r="AB40">
        <v>0</v>
      </c>
      <c r="AC40">
        <v>0.1</v>
      </c>
      <c r="AD40">
        <v>0</v>
      </c>
      <c r="AE40">
        <v>0.1</v>
      </c>
      <c r="AF40">
        <v>0</v>
      </c>
      <c r="AG40">
        <v>0.1</v>
      </c>
      <c r="AH40">
        <v>0</v>
      </c>
      <c r="AI40">
        <v>0.1</v>
      </c>
      <c r="AJ40">
        <v>0</v>
      </c>
      <c r="AK40">
        <v>0.1</v>
      </c>
      <c r="AL40">
        <v>0</v>
      </c>
      <c r="AM40">
        <v>0.1</v>
      </c>
      <c r="AN40">
        <v>0</v>
      </c>
      <c r="AO40">
        <v>0.1</v>
      </c>
      <c r="AP40">
        <v>0</v>
      </c>
      <c r="AQ40">
        <v>0.1</v>
      </c>
      <c r="AR40">
        <v>0</v>
      </c>
    </row>
    <row r="41" spans="1:44">
      <c r="B41" t="str">
        <f>VLOOKUP(B42,A45:B65,2)</f>
        <v>Hydrogen</v>
      </c>
      <c r="K41" t="str">
        <f>VLOOKUP(K42,J45:K66,2)</f>
        <v>None</v>
      </c>
    </row>
    <row r="42" spans="1:44">
      <c r="B42">
        <v>1</v>
      </c>
      <c r="C42">
        <f>B42+0.5</f>
        <v>1.5</v>
      </c>
      <c r="K42">
        <v>1</v>
      </c>
      <c r="L42">
        <f>K42+0.5</f>
        <v>1.5</v>
      </c>
    </row>
    <row r="43" spans="1:44">
      <c r="K43">
        <f>K42-1</f>
        <v>0</v>
      </c>
      <c r="L43">
        <f>L42-1</f>
        <v>0.5</v>
      </c>
    </row>
    <row r="45" spans="1:44">
      <c r="A45">
        <v>1</v>
      </c>
      <c r="B45" t="s">
        <v>9</v>
      </c>
      <c r="C45">
        <v>2</v>
      </c>
      <c r="D45">
        <f>HLOOKUP($B$42,$B$4:$AR$40,$C45)</f>
        <v>1.4442750000000002</v>
      </c>
      <c r="E45">
        <f>IF(D45=0,0.1,D45)</f>
        <v>1.4442750000000002</v>
      </c>
      <c r="F45">
        <f>HLOOKUP($C$42,$B$4:$AR$40,$C45)</f>
        <v>0</v>
      </c>
      <c r="J45">
        <v>1</v>
      </c>
      <c r="K45" t="s">
        <v>32</v>
      </c>
      <c r="L45">
        <v>2</v>
      </c>
      <c r="M45" t="e">
        <f>HLOOKUP($K$43,$B$4:$AR$40,$L45)</f>
        <v>#N/A</v>
      </c>
      <c r="N45" t="e">
        <f>IF(M45=0,0.1,M45)</f>
        <v>#N/A</v>
      </c>
      <c r="O45" t="e">
        <f>HLOOKUP($L$43,$B$4:$AR$40,$L45)</f>
        <v>#N/A</v>
      </c>
      <c r="P45">
        <f>IF($K$42=1,-10,O45)</f>
        <v>-10</v>
      </c>
    </row>
    <row r="46" spans="1:44">
      <c r="A46">
        <f>A45+1</f>
        <v>2</v>
      </c>
      <c r="B46" t="s">
        <v>10</v>
      </c>
      <c r="C46">
        <f>C45+1</f>
        <v>3</v>
      </c>
      <c r="D46">
        <f t="shared" ref="D46:D80" si="1">HLOOKUP($B$42,$B$4:$AR$40,$C46)</f>
        <v>1.3755000000000002</v>
      </c>
      <c r="E46">
        <f t="shared" ref="E46:E80" si="2">IF(D46=0,0.1,D46)</f>
        <v>1.3755000000000002</v>
      </c>
      <c r="F46">
        <f t="shared" ref="F46:F80" si="3">HLOOKUP($C$42,$B$4:$AR$40,$C46)</f>
        <v>0.1</v>
      </c>
      <c r="J46">
        <f>J45+1</f>
        <v>2</v>
      </c>
      <c r="K46" t="s">
        <v>9</v>
      </c>
      <c r="L46">
        <f>L45+1</f>
        <v>3</v>
      </c>
      <c r="M46" t="e">
        <f t="shared" ref="M46:M80" si="4">HLOOKUP($K$43,$B$4:$AR$40,$L46)</f>
        <v>#N/A</v>
      </c>
      <c r="N46" t="e">
        <f t="shared" ref="N46:N80" si="5">IF(M46=0,0.1,M46)</f>
        <v>#N/A</v>
      </c>
      <c r="O46" t="e">
        <f t="shared" ref="O46:O80" si="6">HLOOKUP($L$43,$B$4:$AR$40,$L46)</f>
        <v>#N/A</v>
      </c>
      <c r="P46">
        <f t="shared" ref="P46:P80" si="7">IF($K$42=1,-10,O46)</f>
        <v>-10</v>
      </c>
    </row>
    <row r="47" spans="1:44">
      <c r="A47">
        <f t="shared" ref="A47:A65" si="8">A46+1</f>
        <v>3</v>
      </c>
      <c r="B47" t="s">
        <v>11</v>
      </c>
      <c r="C47">
        <f t="shared" ref="C47:C80" si="9">C46+1</f>
        <v>4</v>
      </c>
      <c r="D47">
        <f t="shared" si="1"/>
        <v>1.31</v>
      </c>
      <c r="E47">
        <f t="shared" si="2"/>
        <v>1.31</v>
      </c>
      <c r="F47">
        <f t="shared" si="3"/>
        <v>1</v>
      </c>
      <c r="J47">
        <f>J46+1</f>
        <v>3</v>
      </c>
      <c r="K47" t="s">
        <v>10</v>
      </c>
      <c r="L47">
        <f t="shared" ref="L47:L80" si="10">L46+1</f>
        <v>4</v>
      </c>
      <c r="M47" t="e">
        <f t="shared" si="4"/>
        <v>#N/A</v>
      </c>
      <c r="N47" t="e">
        <f t="shared" si="5"/>
        <v>#N/A</v>
      </c>
      <c r="O47" t="e">
        <f t="shared" si="6"/>
        <v>#N/A</v>
      </c>
      <c r="P47">
        <f t="shared" si="7"/>
        <v>-10</v>
      </c>
    </row>
    <row r="48" spans="1:44">
      <c r="A48">
        <f t="shared" si="8"/>
        <v>4</v>
      </c>
      <c r="B48" t="s">
        <v>12</v>
      </c>
      <c r="C48">
        <f t="shared" si="9"/>
        <v>5</v>
      </c>
      <c r="D48">
        <f t="shared" si="1"/>
        <v>1.2444999999999999</v>
      </c>
      <c r="E48">
        <f t="shared" si="2"/>
        <v>1.2444999999999999</v>
      </c>
      <c r="F48">
        <f t="shared" si="3"/>
        <v>0.1</v>
      </c>
      <c r="J48">
        <f t="shared" ref="J48:J66" si="11">J47+1</f>
        <v>4</v>
      </c>
      <c r="K48" t="s">
        <v>11</v>
      </c>
      <c r="L48">
        <f t="shared" si="10"/>
        <v>5</v>
      </c>
      <c r="M48" t="e">
        <f t="shared" si="4"/>
        <v>#N/A</v>
      </c>
      <c r="N48" t="e">
        <f t="shared" si="5"/>
        <v>#N/A</v>
      </c>
      <c r="O48" t="e">
        <f t="shared" si="6"/>
        <v>#N/A</v>
      </c>
      <c r="P48">
        <f t="shared" si="7"/>
        <v>-10</v>
      </c>
    </row>
    <row r="49" spans="1:16">
      <c r="A49">
        <f t="shared" si="8"/>
        <v>5</v>
      </c>
      <c r="B49" t="s">
        <v>13</v>
      </c>
      <c r="C49">
        <f t="shared" si="9"/>
        <v>6</v>
      </c>
      <c r="D49">
        <f t="shared" si="1"/>
        <v>1.182275</v>
      </c>
      <c r="E49">
        <f t="shared" si="2"/>
        <v>1.182275</v>
      </c>
      <c r="F49">
        <f t="shared" si="3"/>
        <v>0</v>
      </c>
      <c r="J49">
        <f t="shared" si="11"/>
        <v>5</v>
      </c>
      <c r="K49" t="s">
        <v>12</v>
      </c>
      <c r="L49">
        <f t="shared" si="10"/>
        <v>6</v>
      </c>
      <c r="M49" t="e">
        <f t="shared" si="4"/>
        <v>#N/A</v>
      </c>
      <c r="N49" t="e">
        <f t="shared" si="5"/>
        <v>#N/A</v>
      </c>
      <c r="O49" t="e">
        <f t="shared" si="6"/>
        <v>#N/A</v>
      </c>
      <c r="P49">
        <f t="shared" si="7"/>
        <v>-10</v>
      </c>
    </row>
    <row r="50" spans="1:16">
      <c r="A50">
        <f t="shared" si="8"/>
        <v>6</v>
      </c>
      <c r="B50" t="s">
        <v>14</v>
      </c>
      <c r="C50">
        <f t="shared" si="9"/>
        <v>7</v>
      </c>
      <c r="D50">
        <f t="shared" si="1"/>
        <v>0.11025000000000001</v>
      </c>
      <c r="E50">
        <f t="shared" si="2"/>
        <v>0.11025000000000001</v>
      </c>
      <c r="F50">
        <f t="shared" si="3"/>
        <v>0</v>
      </c>
      <c r="J50">
        <f t="shared" si="11"/>
        <v>6</v>
      </c>
      <c r="K50" t="s">
        <v>13</v>
      </c>
      <c r="L50">
        <f t="shared" si="10"/>
        <v>7</v>
      </c>
      <c r="M50" t="e">
        <f t="shared" si="4"/>
        <v>#N/A</v>
      </c>
      <c r="N50" t="e">
        <f t="shared" si="5"/>
        <v>#N/A</v>
      </c>
      <c r="O50" t="e">
        <f t="shared" si="6"/>
        <v>#N/A</v>
      </c>
      <c r="P50">
        <f t="shared" si="7"/>
        <v>-10</v>
      </c>
    </row>
    <row r="51" spans="1:16">
      <c r="A51">
        <f t="shared" si="8"/>
        <v>7</v>
      </c>
      <c r="B51" t="s">
        <v>15</v>
      </c>
      <c r="C51">
        <f t="shared" si="9"/>
        <v>8</v>
      </c>
      <c r="D51">
        <f t="shared" si="1"/>
        <v>0.10500000000000001</v>
      </c>
      <c r="E51">
        <f t="shared" si="2"/>
        <v>0.10500000000000001</v>
      </c>
      <c r="F51">
        <f t="shared" si="3"/>
        <v>0</v>
      </c>
      <c r="J51">
        <f t="shared" si="11"/>
        <v>7</v>
      </c>
      <c r="K51" t="s">
        <v>14</v>
      </c>
      <c r="L51">
        <f t="shared" si="10"/>
        <v>8</v>
      </c>
      <c r="M51" t="e">
        <f t="shared" si="4"/>
        <v>#N/A</v>
      </c>
      <c r="N51" t="e">
        <f t="shared" si="5"/>
        <v>#N/A</v>
      </c>
      <c r="O51" t="e">
        <f t="shared" si="6"/>
        <v>#N/A</v>
      </c>
      <c r="P51">
        <f t="shared" si="7"/>
        <v>-10</v>
      </c>
    </row>
    <row r="52" spans="1:16">
      <c r="A52">
        <f t="shared" si="8"/>
        <v>8</v>
      </c>
      <c r="B52" t="s">
        <v>8</v>
      </c>
      <c r="C52">
        <f t="shared" si="9"/>
        <v>9</v>
      </c>
      <c r="D52">
        <f t="shared" si="1"/>
        <v>0.1</v>
      </c>
      <c r="E52">
        <f t="shared" si="2"/>
        <v>0.1</v>
      </c>
      <c r="F52">
        <f t="shared" si="3"/>
        <v>0</v>
      </c>
      <c r="J52">
        <f t="shared" si="11"/>
        <v>8</v>
      </c>
      <c r="K52" t="s">
        <v>15</v>
      </c>
      <c r="L52">
        <f t="shared" si="10"/>
        <v>9</v>
      </c>
      <c r="M52" t="e">
        <f t="shared" si="4"/>
        <v>#N/A</v>
      </c>
      <c r="N52" t="e">
        <f t="shared" si="5"/>
        <v>#N/A</v>
      </c>
      <c r="O52" t="e">
        <f t="shared" si="6"/>
        <v>#N/A</v>
      </c>
      <c r="P52">
        <f t="shared" si="7"/>
        <v>-10</v>
      </c>
    </row>
    <row r="53" spans="1:16">
      <c r="A53">
        <f t="shared" si="8"/>
        <v>9</v>
      </c>
      <c r="B53" t="s">
        <v>16</v>
      </c>
      <c r="C53">
        <f t="shared" si="9"/>
        <v>10</v>
      </c>
      <c r="D53">
        <f t="shared" si="1"/>
        <v>9.5000000000000001E-2</v>
      </c>
      <c r="E53">
        <f t="shared" si="2"/>
        <v>9.5000000000000001E-2</v>
      </c>
      <c r="F53">
        <f t="shared" si="3"/>
        <v>0</v>
      </c>
      <c r="J53">
        <f t="shared" si="11"/>
        <v>9</v>
      </c>
      <c r="K53" t="s">
        <v>8</v>
      </c>
      <c r="L53">
        <f t="shared" si="10"/>
        <v>10</v>
      </c>
      <c r="M53" t="e">
        <f t="shared" si="4"/>
        <v>#N/A</v>
      </c>
      <c r="N53" t="e">
        <f t="shared" si="5"/>
        <v>#N/A</v>
      </c>
      <c r="O53" t="e">
        <f t="shared" si="6"/>
        <v>#N/A</v>
      </c>
      <c r="P53">
        <f t="shared" si="7"/>
        <v>-10</v>
      </c>
    </row>
    <row r="54" spans="1:16">
      <c r="A54">
        <f t="shared" si="8"/>
        <v>10</v>
      </c>
      <c r="B54" t="s">
        <v>17</v>
      </c>
      <c r="C54">
        <f t="shared" si="9"/>
        <v>11</v>
      </c>
      <c r="D54">
        <f t="shared" si="1"/>
        <v>9.0249999999999997E-2</v>
      </c>
      <c r="E54">
        <f t="shared" si="2"/>
        <v>9.0249999999999997E-2</v>
      </c>
      <c r="F54">
        <f t="shared" si="3"/>
        <v>0</v>
      </c>
      <c r="J54">
        <f t="shared" si="11"/>
        <v>10</v>
      </c>
      <c r="K54" t="s">
        <v>16</v>
      </c>
      <c r="L54">
        <f t="shared" si="10"/>
        <v>11</v>
      </c>
      <c r="M54" t="e">
        <f t="shared" si="4"/>
        <v>#N/A</v>
      </c>
      <c r="N54" t="e">
        <f t="shared" si="5"/>
        <v>#N/A</v>
      </c>
      <c r="O54" t="e">
        <f t="shared" si="6"/>
        <v>#N/A</v>
      </c>
      <c r="P54">
        <f t="shared" si="7"/>
        <v>-10</v>
      </c>
    </row>
    <row r="55" spans="1:16">
      <c r="A55">
        <f t="shared" si="8"/>
        <v>11</v>
      </c>
      <c r="B55" t="s">
        <v>18</v>
      </c>
      <c r="C55">
        <f t="shared" si="9"/>
        <v>12</v>
      </c>
      <c r="D55">
        <f t="shared" si="1"/>
        <v>0.11025000000000001</v>
      </c>
      <c r="E55">
        <f t="shared" si="2"/>
        <v>0.11025000000000001</v>
      </c>
      <c r="F55">
        <f t="shared" si="3"/>
        <v>0</v>
      </c>
      <c r="J55">
        <f t="shared" si="11"/>
        <v>11</v>
      </c>
      <c r="K55" t="s">
        <v>17</v>
      </c>
      <c r="L55">
        <f t="shared" si="10"/>
        <v>12</v>
      </c>
      <c r="M55" t="e">
        <f t="shared" si="4"/>
        <v>#N/A</v>
      </c>
      <c r="N55" t="e">
        <f t="shared" si="5"/>
        <v>#N/A</v>
      </c>
      <c r="O55" t="e">
        <f t="shared" si="6"/>
        <v>#N/A</v>
      </c>
      <c r="P55">
        <f t="shared" si="7"/>
        <v>-10</v>
      </c>
    </row>
    <row r="56" spans="1:16">
      <c r="A56">
        <f t="shared" si="8"/>
        <v>12</v>
      </c>
      <c r="B56" t="s">
        <v>19</v>
      </c>
      <c r="C56">
        <f t="shared" si="9"/>
        <v>13</v>
      </c>
      <c r="D56">
        <f t="shared" si="1"/>
        <v>0.10500000000000001</v>
      </c>
      <c r="E56">
        <f t="shared" si="2"/>
        <v>0.10500000000000001</v>
      </c>
      <c r="F56">
        <f t="shared" si="3"/>
        <v>0</v>
      </c>
      <c r="J56">
        <f t="shared" si="11"/>
        <v>12</v>
      </c>
      <c r="K56" t="s">
        <v>18</v>
      </c>
      <c r="L56">
        <f t="shared" si="10"/>
        <v>13</v>
      </c>
      <c r="M56" t="e">
        <f t="shared" si="4"/>
        <v>#N/A</v>
      </c>
      <c r="N56" t="e">
        <f t="shared" si="5"/>
        <v>#N/A</v>
      </c>
      <c r="O56" t="e">
        <f t="shared" si="6"/>
        <v>#N/A</v>
      </c>
      <c r="P56">
        <f t="shared" si="7"/>
        <v>-10</v>
      </c>
    </row>
    <row r="57" spans="1:16">
      <c r="A57">
        <f t="shared" si="8"/>
        <v>13</v>
      </c>
      <c r="B57" t="s">
        <v>20</v>
      </c>
      <c r="C57">
        <f t="shared" si="9"/>
        <v>14</v>
      </c>
      <c r="D57">
        <f t="shared" si="1"/>
        <v>0.1</v>
      </c>
      <c r="E57">
        <f t="shared" si="2"/>
        <v>0.1</v>
      </c>
      <c r="F57">
        <f t="shared" si="3"/>
        <v>0</v>
      </c>
      <c r="J57">
        <f t="shared" si="11"/>
        <v>13</v>
      </c>
      <c r="K57" t="s">
        <v>19</v>
      </c>
      <c r="L57">
        <f t="shared" si="10"/>
        <v>14</v>
      </c>
      <c r="M57" t="e">
        <f t="shared" si="4"/>
        <v>#N/A</v>
      </c>
      <c r="N57" t="e">
        <f t="shared" si="5"/>
        <v>#N/A</v>
      </c>
      <c r="O57" t="e">
        <f t="shared" si="6"/>
        <v>#N/A</v>
      </c>
      <c r="P57">
        <f t="shared" si="7"/>
        <v>-10</v>
      </c>
    </row>
    <row r="58" spans="1:16">
      <c r="A58">
        <f t="shared" si="8"/>
        <v>14</v>
      </c>
      <c r="B58" t="s">
        <v>21</v>
      </c>
      <c r="C58">
        <f t="shared" si="9"/>
        <v>15</v>
      </c>
      <c r="D58">
        <f t="shared" si="1"/>
        <v>0</v>
      </c>
      <c r="E58">
        <f t="shared" si="2"/>
        <v>0.1</v>
      </c>
      <c r="F58">
        <f t="shared" si="3"/>
        <v>0</v>
      </c>
      <c r="J58">
        <f t="shared" si="11"/>
        <v>14</v>
      </c>
      <c r="K58" t="s">
        <v>20</v>
      </c>
      <c r="L58">
        <f t="shared" si="10"/>
        <v>15</v>
      </c>
      <c r="M58" t="e">
        <f t="shared" si="4"/>
        <v>#N/A</v>
      </c>
      <c r="N58" t="e">
        <f t="shared" si="5"/>
        <v>#N/A</v>
      </c>
      <c r="O58" t="e">
        <f t="shared" si="6"/>
        <v>#N/A</v>
      </c>
      <c r="P58">
        <f t="shared" si="7"/>
        <v>-10</v>
      </c>
    </row>
    <row r="59" spans="1:16">
      <c r="A59">
        <f t="shared" si="8"/>
        <v>15</v>
      </c>
      <c r="B59" t="s">
        <v>22</v>
      </c>
      <c r="C59">
        <f t="shared" si="9"/>
        <v>16</v>
      </c>
      <c r="D59">
        <f t="shared" si="1"/>
        <v>0</v>
      </c>
      <c r="E59">
        <f t="shared" si="2"/>
        <v>0.1</v>
      </c>
      <c r="F59">
        <f t="shared" si="3"/>
        <v>0</v>
      </c>
      <c r="J59">
        <f t="shared" si="11"/>
        <v>15</v>
      </c>
      <c r="K59" t="s">
        <v>21</v>
      </c>
      <c r="L59">
        <f t="shared" si="10"/>
        <v>16</v>
      </c>
      <c r="M59" t="e">
        <f t="shared" si="4"/>
        <v>#N/A</v>
      </c>
      <c r="N59" t="e">
        <f t="shared" si="5"/>
        <v>#N/A</v>
      </c>
      <c r="O59" t="e">
        <f t="shared" si="6"/>
        <v>#N/A</v>
      </c>
      <c r="P59">
        <f t="shared" si="7"/>
        <v>-10</v>
      </c>
    </row>
    <row r="60" spans="1:16">
      <c r="A60">
        <f t="shared" si="8"/>
        <v>16</v>
      </c>
      <c r="B60" t="s">
        <v>23</v>
      </c>
      <c r="C60">
        <f t="shared" si="9"/>
        <v>17</v>
      </c>
      <c r="D60">
        <f t="shared" si="1"/>
        <v>0</v>
      </c>
      <c r="E60">
        <f t="shared" si="2"/>
        <v>0.1</v>
      </c>
      <c r="F60">
        <f t="shared" si="3"/>
        <v>0</v>
      </c>
      <c r="J60">
        <f t="shared" si="11"/>
        <v>16</v>
      </c>
      <c r="K60" t="s">
        <v>22</v>
      </c>
      <c r="L60">
        <f t="shared" si="10"/>
        <v>17</v>
      </c>
      <c r="M60" t="e">
        <f t="shared" si="4"/>
        <v>#N/A</v>
      </c>
      <c r="N60" t="e">
        <f t="shared" si="5"/>
        <v>#N/A</v>
      </c>
      <c r="O60" t="e">
        <f t="shared" si="6"/>
        <v>#N/A</v>
      </c>
      <c r="P60">
        <f t="shared" si="7"/>
        <v>-10</v>
      </c>
    </row>
    <row r="61" spans="1:16">
      <c r="A61">
        <f t="shared" si="8"/>
        <v>17</v>
      </c>
      <c r="B61" t="s">
        <v>24</v>
      </c>
      <c r="C61">
        <f t="shared" si="9"/>
        <v>18</v>
      </c>
      <c r="D61">
        <f t="shared" si="1"/>
        <v>0</v>
      </c>
      <c r="E61">
        <f t="shared" si="2"/>
        <v>0.1</v>
      </c>
      <c r="F61">
        <f t="shared" si="3"/>
        <v>0</v>
      </c>
      <c r="J61">
        <f t="shared" si="11"/>
        <v>17</v>
      </c>
      <c r="K61" t="s">
        <v>23</v>
      </c>
      <c r="L61">
        <f t="shared" si="10"/>
        <v>18</v>
      </c>
      <c r="M61" t="e">
        <f t="shared" si="4"/>
        <v>#N/A</v>
      </c>
      <c r="N61" t="e">
        <f t="shared" si="5"/>
        <v>#N/A</v>
      </c>
      <c r="O61" t="e">
        <f t="shared" si="6"/>
        <v>#N/A</v>
      </c>
      <c r="P61">
        <f t="shared" si="7"/>
        <v>-10</v>
      </c>
    </row>
    <row r="62" spans="1:16">
      <c r="A62">
        <f t="shared" si="8"/>
        <v>18</v>
      </c>
      <c r="B62" t="s">
        <v>25</v>
      </c>
      <c r="C62">
        <f t="shared" si="9"/>
        <v>19</v>
      </c>
      <c r="D62">
        <f t="shared" si="1"/>
        <v>0</v>
      </c>
      <c r="E62">
        <f t="shared" si="2"/>
        <v>0.1</v>
      </c>
      <c r="F62">
        <f t="shared" si="3"/>
        <v>0</v>
      </c>
      <c r="J62">
        <f t="shared" si="11"/>
        <v>18</v>
      </c>
      <c r="K62" t="s">
        <v>24</v>
      </c>
      <c r="L62">
        <f t="shared" si="10"/>
        <v>19</v>
      </c>
      <c r="M62" t="e">
        <f t="shared" si="4"/>
        <v>#N/A</v>
      </c>
      <c r="N62" t="e">
        <f t="shared" si="5"/>
        <v>#N/A</v>
      </c>
      <c r="O62" t="e">
        <f t="shared" si="6"/>
        <v>#N/A</v>
      </c>
      <c r="P62">
        <f t="shared" si="7"/>
        <v>-10</v>
      </c>
    </row>
    <row r="63" spans="1:16">
      <c r="A63">
        <f t="shared" si="8"/>
        <v>19</v>
      </c>
      <c r="B63" t="s">
        <v>26</v>
      </c>
      <c r="C63">
        <f t="shared" si="9"/>
        <v>20</v>
      </c>
      <c r="D63">
        <f t="shared" si="1"/>
        <v>0</v>
      </c>
      <c r="E63">
        <f t="shared" si="2"/>
        <v>0.1</v>
      </c>
      <c r="F63">
        <f t="shared" si="3"/>
        <v>0</v>
      </c>
      <c r="J63">
        <f t="shared" si="11"/>
        <v>19</v>
      </c>
      <c r="K63" t="s">
        <v>25</v>
      </c>
      <c r="L63">
        <f t="shared" si="10"/>
        <v>20</v>
      </c>
      <c r="M63" t="e">
        <f t="shared" si="4"/>
        <v>#N/A</v>
      </c>
      <c r="N63" t="e">
        <f t="shared" si="5"/>
        <v>#N/A</v>
      </c>
      <c r="O63" t="e">
        <f t="shared" si="6"/>
        <v>#N/A</v>
      </c>
      <c r="P63">
        <f t="shared" si="7"/>
        <v>-10</v>
      </c>
    </row>
    <row r="64" spans="1:16">
      <c r="A64">
        <f t="shared" si="8"/>
        <v>20</v>
      </c>
      <c r="B64" t="s">
        <v>27</v>
      </c>
      <c r="C64">
        <f t="shared" si="9"/>
        <v>21</v>
      </c>
      <c r="D64">
        <f t="shared" si="1"/>
        <v>0</v>
      </c>
      <c r="E64">
        <f t="shared" si="2"/>
        <v>0.1</v>
      </c>
      <c r="F64">
        <f t="shared" si="3"/>
        <v>0</v>
      </c>
      <c r="J64">
        <f t="shared" si="11"/>
        <v>20</v>
      </c>
      <c r="K64" t="s">
        <v>26</v>
      </c>
      <c r="L64">
        <f t="shared" si="10"/>
        <v>21</v>
      </c>
      <c r="M64" t="e">
        <f t="shared" si="4"/>
        <v>#N/A</v>
      </c>
      <c r="N64" t="e">
        <f t="shared" si="5"/>
        <v>#N/A</v>
      </c>
      <c r="O64" t="e">
        <f t="shared" si="6"/>
        <v>#N/A</v>
      </c>
      <c r="P64">
        <f t="shared" si="7"/>
        <v>-10</v>
      </c>
    </row>
    <row r="65" spans="1:16">
      <c r="A65">
        <f t="shared" si="8"/>
        <v>21</v>
      </c>
      <c r="B65" t="s">
        <v>28</v>
      </c>
      <c r="C65">
        <f t="shared" si="9"/>
        <v>22</v>
      </c>
      <c r="D65">
        <f t="shared" si="1"/>
        <v>0</v>
      </c>
      <c r="E65">
        <f t="shared" si="2"/>
        <v>0.1</v>
      </c>
      <c r="F65">
        <f t="shared" si="3"/>
        <v>0</v>
      </c>
      <c r="J65">
        <f t="shared" si="11"/>
        <v>21</v>
      </c>
      <c r="K65" t="s">
        <v>27</v>
      </c>
      <c r="L65">
        <f t="shared" si="10"/>
        <v>22</v>
      </c>
      <c r="M65" t="e">
        <f t="shared" si="4"/>
        <v>#N/A</v>
      </c>
      <c r="N65" t="e">
        <f t="shared" si="5"/>
        <v>#N/A</v>
      </c>
      <c r="O65" t="e">
        <f t="shared" si="6"/>
        <v>#N/A</v>
      </c>
      <c r="P65">
        <f t="shared" si="7"/>
        <v>-10</v>
      </c>
    </row>
    <row r="66" spans="1:16">
      <c r="C66">
        <f t="shared" si="9"/>
        <v>23</v>
      </c>
      <c r="D66">
        <f t="shared" si="1"/>
        <v>0</v>
      </c>
      <c r="E66">
        <f t="shared" si="2"/>
        <v>0.1</v>
      </c>
      <c r="F66">
        <f t="shared" si="3"/>
        <v>0</v>
      </c>
      <c r="J66">
        <f t="shared" si="11"/>
        <v>22</v>
      </c>
      <c r="K66" t="s">
        <v>28</v>
      </c>
      <c r="L66">
        <f t="shared" si="10"/>
        <v>23</v>
      </c>
      <c r="M66" t="e">
        <f t="shared" si="4"/>
        <v>#N/A</v>
      </c>
      <c r="N66" t="e">
        <f t="shared" si="5"/>
        <v>#N/A</v>
      </c>
      <c r="O66" t="e">
        <f t="shared" si="6"/>
        <v>#N/A</v>
      </c>
      <c r="P66">
        <f t="shared" si="7"/>
        <v>-10</v>
      </c>
    </row>
    <row r="67" spans="1:16">
      <c r="C67">
        <f t="shared" si="9"/>
        <v>24</v>
      </c>
      <c r="D67">
        <f t="shared" si="1"/>
        <v>0</v>
      </c>
      <c r="E67">
        <f t="shared" si="2"/>
        <v>0.1</v>
      </c>
      <c r="F67">
        <f t="shared" si="3"/>
        <v>0</v>
      </c>
      <c r="L67">
        <f t="shared" si="10"/>
        <v>24</v>
      </c>
      <c r="M67" t="e">
        <f t="shared" si="4"/>
        <v>#N/A</v>
      </c>
      <c r="N67" t="e">
        <f t="shared" si="5"/>
        <v>#N/A</v>
      </c>
      <c r="O67" t="e">
        <f t="shared" si="6"/>
        <v>#N/A</v>
      </c>
      <c r="P67">
        <f t="shared" si="7"/>
        <v>-10</v>
      </c>
    </row>
    <row r="68" spans="1:16">
      <c r="C68">
        <f t="shared" si="9"/>
        <v>25</v>
      </c>
      <c r="D68">
        <f t="shared" si="1"/>
        <v>0</v>
      </c>
      <c r="E68">
        <f t="shared" si="2"/>
        <v>0.1</v>
      </c>
      <c r="F68">
        <f t="shared" si="3"/>
        <v>0</v>
      </c>
      <c r="L68">
        <f t="shared" si="10"/>
        <v>25</v>
      </c>
      <c r="M68" t="e">
        <f t="shared" si="4"/>
        <v>#N/A</v>
      </c>
      <c r="N68" t="e">
        <f t="shared" si="5"/>
        <v>#N/A</v>
      </c>
      <c r="O68" t="e">
        <f t="shared" si="6"/>
        <v>#N/A</v>
      </c>
      <c r="P68">
        <f t="shared" si="7"/>
        <v>-10</v>
      </c>
    </row>
    <row r="69" spans="1:16">
      <c r="C69">
        <f t="shared" si="9"/>
        <v>26</v>
      </c>
      <c r="D69">
        <f t="shared" si="1"/>
        <v>0</v>
      </c>
      <c r="E69">
        <f t="shared" si="2"/>
        <v>0.1</v>
      </c>
      <c r="F69">
        <f t="shared" si="3"/>
        <v>0</v>
      </c>
      <c r="L69">
        <f t="shared" si="10"/>
        <v>26</v>
      </c>
      <c r="M69" t="e">
        <f t="shared" si="4"/>
        <v>#N/A</v>
      </c>
      <c r="N69" t="e">
        <f t="shared" si="5"/>
        <v>#N/A</v>
      </c>
      <c r="O69" t="e">
        <f t="shared" si="6"/>
        <v>#N/A</v>
      </c>
      <c r="P69">
        <f t="shared" si="7"/>
        <v>-10</v>
      </c>
    </row>
    <row r="70" spans="1:16">
      <c r="C70">
        <f t="shared" si="9"/>
        <v>27</v>
      </c>
      <c r="D70">
        <f t="shared" si="1"/>
        <v>0</v>
      </c>
      <c r="E70">
        <f t="shared" si="2"/>
        <v>0.1</v>
      </c>
      <c r="F70">
        <f t="shared" si="3"/>
        <v>0</v>
      </c>
      <c r="L70">
        <f t="shared" si="10"/>
        <v>27</v>
      </c>
      <c r="M70" t="e">
        <f t="shared" si="4"/>
        <v>#N/A</v>
      </c>
      <c r="N70" t="e">
        <f t="shared" si="5"/>
        <v>#N/A</v>
      </c>
      <c r="O70" t="e">
        <f t="shared" si="6"/>
        <v>#N/A</v>
      </c>
      <c r="P70">
        <f t="shared" si="7"/>
        <v>-10</v>
      </c>
    </row>
    <row r="71" spans="1:16">
      <c r="C71">
        <f t="shared" si="9"/>
        <v>28</v>
      </c>
      <c r="D71">
        <f t="shared" si="1"/>
        <v>0</v>
      </c>
      <c r="E71">
        <f t="shared" si="2"/>
        <v>0.1</v>
      </c>
      <c r="F71">
        <f t="shared" si="3"/>
        <v>0</v>
      </c>
      <c r="L71">
        <f t="shared" si="10"/>
        <v>28</v>
      </c>
      <c r="M71" t="e">
        <f t="shared" si="4"/>
        <v>#N/A</v>
      </c>
      <c r="N71" t="e">
        <f t="shared" si="5"/>
        <v>#N/A</v>
      </c>
      <c r="O71" t="e">
        <f t="shared" si="6"/>
        <v>#N/A</v>
      </c>
      <c r="P71">
        <f t="shared" si="7"/>
        <v>-10</v>
      </c>
    </row>
    <row r="72" spans="1:16">
      <c r="C72">
        <f t="shared" si="9"/>
        <v>29</v>
      </c>
      <c r="D72">
        <f t="shared" si="1"/>
        <v>0</v>
      </c>
      <c r="E72">
        <f t="shared" si="2"/>
        <v>0.1</v>
      </c>
      <c r="F72">
        <f t="shared" si="3"/>
        <v>0</v>
      </c>
      <c r="L72">
        <f t="shared" si="10"/>
        <v>29</v>
      </c>
      <c r="M72" t="e">
        <f t="shared" si="4"/>
        <v>#N/A</v>
      </c>
      <c r="N72" t="e">
        <f t="shared" si="5"/>
        <v>#N/A</v>
      </c>
      <c r="O72" t="e">
        <f t="shared" si="6"/>
        <v>#N/A</v>
      </c>
      <c r="P72">
        <f t="shared" si="7"/>
        <v>-10</v>
      </c>
    </row>
    <row r="73" spans="1:16">
      <c r="C73">
        <f t="shared" si="9"/>
        <v>30</v>
      </c>
      <c r="D73">
        <f t="shared" si="1"/>
        <v>0</v>
      </c>
      <c r="E73">
        <f t="shared" si="2"/>
        <v>0.1</v>
      </c>
      <c r="F73">
        <f t="shared" si="3"/>
        <v>0</v>
      </c>
      <c r="L73">
        <f t="shared" si="10"/>
        <v>30</v>
      </c>
      <c r="M73" t="e">
        <f t="shared" si="4"/>
        <v>#N/A</v>
      </c>
      <c r="N73" t="e">
        <f t="shared" si="5"/>
        <v>#N/A</v>
      </c>
      <c r="O73" t="e">
        <f t="shared" si="6"/>
        <v>#N/A</v>
      </c>
      <c r="P73">
        <f t="shared" si="7"/>
        <v>-10</v>
      </c>
    </row>
    <row r="74" spans="1:16">
      <c r="C74">
        <f t="shared" si="9"/>
        <v>31</v>
      </c>
      <c r="D74">
        <f t="shared" si="1"/>
        <v>0</v>
      </c>
      <c r="E74">
        <f t="shared" si="2"/>
        <v>0.1</v>
      </c>
      <c r="F74">
        <f t="shared" si="3"/>
        <v>0</v>
      </c>
      <c r="L74">
        <f t="shared" si="10"/>
        <v>31</v>
      </c>
      <c r="M74" t="e">
        <f t="shared" si="4"/>
        <v>#N/A</v>
      </c>
      <c r="N74" t="e">
        <f t="shared" si="5"/>
        <v>#N/A</v>
      </c>
      <c r="O74" t="e">
        <f t="shared" si="6"/>
        <v>#N/A</v>
      </c>
      <c r="P74">
        <f t="shared" si="7"/>
        <v>-10</v>
      </c>
    </row>
    <row r="75" spans="1:16">
      <c r="C75">
        <f t="shared" si="9"/>
        <v>32</v>
      </c>
      <c r="D75">
        <f t="shared" si="1"/>
        <v>0</v>
      </c>
      <c r="E75">
        <f t="shared" si="2"/>
        <v>0.1</v>
      </c>
      <c r="F75">
        <f t="shared" si="3"/>
        <v>0</v>
      </c>
      <c r="L75">
        <f t="shared" si="10"/>
        <v>32</v>
      </c>
      <c r="M75" t="e">
        <f t="shared" si="4"/>
        <v>#N/A</v>
      </c>
      <c r="N75" t="e">
        <f t="shared" si="5"/>
        <v>#N/A</v>
      </c>
      <c r="O75" t="e">
        <f t="shared" si="6"/>
        <v>#N/A</v>
      </c>
      <c r="P75">
        <f t="shared" si="7"/>
        <v>-10</v>
      </c>
    </row>
    <row r="76" spans="1:16">
      <c r="C76">
        <f t="shared" si="9"/>
        <v>33</v>
      </c>
      <c r="D76">
        <f t="shared" si="1"/>
        <v>0</v>
      </c>
      <c r="E76">
        <f t="shared" si="2"/>
        <v>0.1</v>
      </c>
      <c r="F76">
        <f t="shared" si="3"/>
        <v>0</v>
      </c>
      <c r="L76">
        <f t="shared" si="10"/>
        <v>33</v>
      </c>
      <c r="M76" t="e">
        <f t="shared" si="4"/>
        <v>#N/A</v>
      </c>
      <c r="N76" t="e">
        <f t="shared" si="5"/>
        <v>#N/A</v>
      </c>
      <c r="O76" t="e">
        <f t="shared" si="6"/>
        <v>#N/A</v>
      </c>
      <c r="P76">
        <f t="shared" si="7"/>
        <v>-10</v>
      </c>
    </row>
    <row r="77" spans="1:16">
      <c r="C77">
        <f t="shared" si="9"/>
        <v>34</v>
      </c>
      <c r="D77">
        <f t="shared" si="1"/>
        <v>0</v>
      </c>
      <c r="E77">
        <f t="shared" si="2"/>
        <v>0.1</v>
      </c>
      <c r="F77">
        <f t="shared" si="3"/>
        <v>0</v>
      </c>
      <c r="L77">
        <f t="shared" si="10"/>
        <v>34</v>
      </c>
      <c r="M77" t="e">
        <f t="shared" si="4"/>
        <v>#N/A</v>
      </c>
      <c r="N77" t="e">
        <f t="shared" si="5"/>
        <v>#N/A</v>
      </c>
      <c r="O77" t="e">
        <f t="shared" si="6"/>
        <v>#N/A</v>
      </c>
      <c r="P77">
        <f t="shared" si="7"/>
        <v>-10</v>
      </c>
    </row>
    <row r="78" spans="1:16">
      <c r="C78">
        <f t="shared" si="9"/>
        <v>35</v>
      </c>
      <c r="D78">
        <f t="shared" si="1"/>
        <v>0</v>
      </c>
      <c r="E78">
        <f t="shared" si="2"/>
        <v>0.1</v>
      </c>
      <c r="F78">
        <f t="shared" si="3"/>
        <v>0</v>
      </c>
      <c r="L78">
        <f t="shared" si="10"/>
        <v>35</v>
      </c>
      <c r="M78" t="e">
        <f t="shared" si="4"/>
        <v>#N/A</v>
      </c>
      <c r="N78" t="e">
        <f t="shared" si="5"/>
        <v>#N/A</v>
      </c>
      <c r="O78" t="e">
        <f t="shared" si="6"/>
        <v>#N/A</v>
      </c>
      <c r="P78">
        <f t="shared" si="7"/>
        <v>-10</v>
      </c>
    </row>
    <row r="79" spans="1:16">
      <c r="C79">
        <f t="shared" si="9"/>
        <v>36</v>
      </c>
      <c r="D79">
        <f t="shared" si="1"/>
        <v>0</v>
      </c>
      <c r="E79">
        <f t="shared" si="2"/>
        <v>0.1</v>
      </c>
      <c r="F79">
        <f t="shared" si="3"/>
        <v>0</v>
      </c>
      <c r="L79">
        <f t="shared" si="10"/>
        <v>36</v>
      </c>
      <c r="M79" t="e">
        <f t="shared" si="4"/>
        <v>#N/A</v>
      </c>
      <c r="N79" t="e">
        <f t="shared" si="5"/>
        <v>#N/A</v>
      </c>
      <c r="O79" t="e">
        <f t="shared" si="6"/>
        <v>#N/A</v>
      </c>
      <c r="P79">
        <f t="shared" si="7"/>
        <v>-10</v>
      </c>
    </row>
    <row r="80" spans="1:16">
      <c r="C80">
        <f t="shared" si="9"/>
        <v>37</v>
      </c>
      <c r="D80">
        <f t="shared" si="1"/>
        <v>0</v>
      </c>
      <c r="E80">
        <f t="shared" si="2"/>
        <v>0.1</v>
      </c>
      <c r="F80">
        <f t="shared" si="3"/>
        <v>0</v>
      </c>
      <c r="L80">
        <f t="shared" si="10"/>
        <v>37</v>
      </c>
      <c r="M80" t="e">
        <f t="shared" si="4"/>
        <v>#N/A</v>
      </c>
      <c r="N80" t="e">
        <f t="shared" si="5"/>
        <v>#N/A</v>
      </c>
      <c r="O80" t="e">
        <f t="shared" si="6"/>
        <v>#N/A</v>
      </c>
      <c r="P80">
        <f t="shared" si="7"/>
        <v>-10</v>
      </c>
    </row>
  </sheetData>
  <mergeCells count="20">
    <mergeCell ref="AQ3:AR3"/>
    <mergeCell ref="G3:H3"/>
    <mergeCell ref="D3:F3"/>
    <mergeCell ref="B3:C3"/>
    <mergeCell ref="Y3:Z3"/>
    <mergeCell ref="AA3:AB3"/>
    <mergeCell ref="O3:P3"/>
    <mergeCell ref="M3:N3"/>
    <mergeCell ref="K3:L3"/>
    <mergeCell ref="I3:J3"/>
    <mergeCell ref="AM3:AN3"/>
    <mergeCell ref="AO3:AP3"/>
    <mergeCell ref="Q3:R3"/>
    <mergeCell ref="AK3:AL3"/>
    <mergeCell ref="U3:V3"/>
    <mergeCell ref="S3:T3"/>
    <mergeCell ref="AC3:AD3"/>
    <mergeCell ref="AE3:AF3"/>
    <mergeCell ref="AG3:AH3"/>
    <mergeCell ref="AI3:AJ3"/>
  </mergeCells>
  <phoneticPr fontId="1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Data</vt:lpstr>
      <vt:lpstr>Sheet3</vt:lpstr>
    </vt:vector>
  </TitlesOfParts>
  <Company>Northville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Northville Public Schools</dc:creator>
  <cp:lastModifiedBy>Ethan Schnell</cp:lastModifiedBy>
  <dcterms:created xsi:type="dcterms:W3CDTF">2013-05-23T12:24:06Z</dcterms:created>
  <dcterms:modified xsi:type="dcterms:W3CDTF">2015-11-17T20:39:27Z</dcterms:modified>
</cp:coreProperties>
</file>